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\\192.168.209.200\共有フォルダ\web\mysite1\homepage\R7\jigyoushoitirann\itiran\"/>
    </mc:Choice>
  </mc:AlternateContent>
  <xr:revisionPtr revIDLastSave="0" documentId="13_ncr:1_{BD877C17-02CF-4E4D-BB69-036C46EB6D3C}" xr6:coauthVersionLast="47" xr6:coauthVersionMax="47" xr10:uidLastSave="{00000000-0000-0000-0000-000000000000}"/>
  <bookViews>
    <workbookView xWindow="780" yWindow="780" windowWidth="17355" windowHeight="10515" xr2:uid="{00000000-000D-0000-FFFF-FFFF00000000}"/>
  </bookViews>
  <sheets>
    <sheet name="事業所一覧" sheetId="2" r:id="rId1"/>
  </sheets>
  <definedNames>
    <definedName name="_xlnm._FilterDatabase" localSheetId="0" hidden="1">事業所一覧!$B$17:$I$428</definedName>
    <definedName name="_xlnm.Print_Titles" localSheetId="0">事業所一覧!$17:$17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" i="2" l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G13" i="2"/>
  <c r="H13" i="2" s="1"/>
  <c r="C3" i="2"/>
  <c r="C4" i="2"/>
  <c r="G12" i="2"/>
  <c r="H12" i="2" s="1"/>
  <c r="G4" i="2" l="1"/>
  <c r="G15" i="2"/>
  <c r="H15" i="2" s="1"/>
  <c r="G14" i="2"/>
  <c r="H14" i="2" s="1"/>
  <c r="G11" i="2"/>
  <c r="G10" i="2"/>
  <c r="G9" i="2"/>
  <c r="G8" i="2"/>
  <c r="G7" i="2"/>
  <c r="G6" i="2"/>
  <c r="G5" i="2"/>
  <c r="G3" i="2"/>
  <c r="C15" i="2"/>
  <c r="C14" i="2"/>
  <c r="C13" i="2"/>
  <c r="C12" i="2"/>
  <c r="C11" i="2"/>
  <c r="E11" i="2" s="1"/>
  <c r="C10" i="2"/>
  <c r="E10" i="2" s="1"/>
  <c r="C9" i="2"/>
  <c r="E9" i="2" s="1"/>
  <c r="C8" i="2"/>
  <c r="E8" i="2" s="1"/>
  <c r="C7" i="2"/>
  <c r="E7" i="2" s="1"/>
  <c r="C6" i="2"/>
  <c r="E6" i="2" s="1"/>
  <c r="C5" i="2"/>
  <c r="E5" i="2" s="1"/>
  <c r="E4" i="2"/>
  <c r="E3" i="2"/>
  <c r="H7" i="2" l="1"/>
  <c r="E13" i="2"/>
  <c r="H9" i="2"/>
  <c r="E14" i="2"/>
  <c r="H11" i="2"/>
  <c r="H3" i="2"/>
  <c r="H5" i="2"/>
  <c r="E12" i="2"/>
  <c r="H8" i="2"/>
  <c r="H10" i="2"/>
  <c r="E15" i="2"/>
  <c r="H4" i="2"/>
  <c r="H6" i="2"/>
  <c r="A32" i="2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</calcChain>
</file>

<file path=xl/sharedStrings.xml><?xml version="1.0" encoding="utf-8"?>
<sst xmlns="http://schemas.openxmlformats.org/spreadsheetml/2006/main" count="2928" uniqueCount="1093">
  <si>
    <t>一般相談支援事業所</t>
    <rPh sb="0" eb="2">
      <t>イッパン</t>
    </rPh>
    <rPh sb="2" eb="4">
      <t>ソウダン</t>
    </rPh>
    <rPh sb="4" eb="6">
      <t>シエン</t>
    </rPh>
    <rPh sb="6" eb="9">
      <t>ジギョウショ</t>
    </rPh>
    <phoneticPr fontId="4"/>
  </si>
  <si>
    <t>障害者支援施設</t>
  </si>
  <si>
    <t>就労継続支援B型</t>
  </si>
  <si>
    <t>障害児相談支援事業所</t>
    <rPh sb="0" eb="3">
      <t>ショウガイジ</t>
    </rPh>
    <rPh sb="3" eb="5">
      <t>ソウダン</t>
    </rPh>
    <rPh sb="5" eb="7">
      <t>シエン</t>
    </rPh>
    <rPh sb="7" eb="10">
      <t>ジギョウショ</t>
    </rPh>
    <phoneticPr fontId="4"/>
  </si>
  <si>
    <t>救護施設</t>
  </si>
  <si>
    <t>児童発達支援事業</t>
  </si>
  <si>
    <t>特定相談支援事業所</t>
    <rPh sb="0" eb="2">
      <t>トクテイ</t>
    </rPh>
    <rPh sb="2" eb="4">
      <t>ソウダン</t>
    </rPh>
    <rPh sb="4" eb="6">
      <t>シエン</t>
    </rPh>
    <rPh sb="6" eb="9">
      <t>ジギョウショ</t>
    </rPh>
    <phoneticPr fontId="4"/>
  </si>
  <si>
    <t>児童養護施設</t>
  </si>
  <si>
    <t>居宅介護</t>
  </si>
  <si>
    <t>自立生活援助</t>
  </si>
  <si>
    <t>放課後等デイサービス</t>
  </si>
  <si>
    <t>重度訪問介護</t>
  </si>
  <si>
    <t>グループホーム</t>
  </si>
  <si>
    <t>福祉型児童発達支援センター</t>
  </si>
  <si>
    <t>同行援護</t>
  </si>
  <si>
    <t>地域活動支援センター</t>
  </si>
  <si>
    <t>行動援護</t>
  </si>
  <si>
    <t>短期入所</t>
  </si>
  <si>
    <t>就労移行支援</t>
    <rPh sb="0" eb="1">
      <t>シュウロウ</t>
    </rPh>
    <rPh sb="1" eb="3">
      <t>イコウ</t>
    </rPh>
    <rPh sb="3" eb="5">
      <t>シエン</t>
    </rPh>
    <phoneticPr fontId="4"/>
  </si>
  <si>
    <t>訪問看護ステーション</t>
  </si>
  <si>
    <t>生活介護</t>
  </si>
  <si>
    <t>就労継続支援A型</t>
  </si>
  <si>
    <t>通し
番号</t>
    <rPh sb="0" eb="1">
      <t>トオ</t>
    </rPh>
    <rPh sb="3" eb="5">
      <t>バンゴウ</t>
    </rPh>
    <phoneticPr fontId="3"/>
  </si>
  <si>
    <t>コード</t>
    <phoneticPr fontId="3"/>
  </si>
  <si>
    <t>電話番号</t>
    <rPh sb="2" eb="4">
      <t>バンゴウ</t>
    </rPh>
    <phoneticPr fontId="3"/>
  </si>
  <si>
    <t>一般相談支援事業所</t>
    <rPh sb="0" eb="2">
      <t>イッパン</t>
    </rPh>
    <rPh sb="2" eb="4">
      <t>ソウダン</t>
    </rPh>
    <rPh sb="4" eb="6">
      <t>シエン</t>
    </rPh>
    <rPh sb="6" eb="9">
      <t>ジギョウショ</t>
    </rPh>
    <phoneticPr fontId="3"/>
  </si>
  <si>
    <t>0265-71-8622</t>
  </si>
  <si>
    <t>(福)アンサンブル会</t>
  </si>
  <si>
    <t>ふらっと相談支援センター</t>
    <rPh sb="4" eb="6">
      <t>ソウダン</t>
    </rPh>
    <rPh sb="6" eb="8">
      <t>シエン</t>
    </rPh>
    <phoneticPr fontId="4"/>
  </si>
  <si>
    <t>396-0004</t>
  </si>
  <si>
    <t>伊那市手良中坪102</t>
    <rPh sb="0" eb="3">
      <t>イナシ</t>
    </rPh>
    <rPh sb="3" eb="4">
      <t>テ</t>
    </rPh>
    <rPh sb="4" eb="5">
      <t>ヨ</t>
    </rPh>
    <rPh sb="5" eb="7">
      <t>ナカツボ</t>
    </rPh>
    <phoneticPr fontId="4"/>
  </si>
  <si>
    <t>0265-73-6870</t>
  </si>
  <si>
    <t>(NPO)じりつ支援ネットいな</t>
    <rPh sb="8" eb="10">
      <t>シエン</t>
    </rPh>
    <phoneticPr fontId="4"/>
  </si>
  <si>
    <t>多機能型支援センターYerette</t>
    <rPh sb="0" eb="4">
      <t>タキノウガタ</t>
    </rPh>
    <rPh sb="4" eb="6">
      <t>シエン</t>
    </rPh>
    <phoneticPr fontId="4"/>
  </si>
  <si>
    <t>396-0026</t>
  </si>
  <si>
    <t>伊那市西町4935-10</t>
    <rPh sb="0" eb="3">
      <t>イナシ</t>
    </rPh>
    <rPh sb="3" eb="4">
      <t>ニシ</t>
    </rPh>
    <rPh sb="4" eb="5">
      <t>マチ</t>
    </rPh>
    <phoneticPr fontId="4"/>
  </si>
  <si>
    <t>0265-96-0864</t>
  </si>
  <si>
    <t>(一社)Yerette</t>
    <rPh sb="1" eb="2">
      <t>イチ</t>
    </rPh>
    <rPh sb="2" eb="3">
      <t>シャ</t>
    </rPh>
    <phoneticPr fontId="4"/>
  </si>
  <si>
    <t>さくら　ハンディサポート</t>
  </si>
  <si>
    <t>399-4117</t>
  </si>
  <si>
    <t>駒ヶ根市赤穂２４－５４</t>
  </si>
  <si>
    <t>0265-82-4503</t>
  </si>
  <si>
    <t>(NPO)リブサポート南信州</t>
  </si>
  <si>
    <t>特定非営利活動法人メンタルサポート駒の杜</t>
    <rPh sb="0" eb="2">
      <t>トクテイ</t>
    </rPh>
    <rPh sb="2" eb="5">
      <t>ヒエイリ</t>
    </rPh>
    <rPh sb="5" eb="7">
      <t>カツドウ</t>
    </rPh>
    <rPh sb="7" eb="9">
      <t>ホウジン</t>
    </rPh>
    <rPh sb="17" eb="18">
      <t>コマ</t>
    </rPh>
    <rPh sb="19" eb="20">
      <t>モリ</t>
    </rPh>
    <phoneticPr fontId="4"/>
  </si>
  <si>
    <t>399-4102</t>
  </si>
  <si>
    <t>駒ヶ根市飯坂１－１７－６</t>
    <rPh sb="0" eb="4">
      <t>コマガネシ</t>
    </rPh>
    <rPh sb="4" eb="6">
      <t>イイザカ</t>
    </rPh>
    <phoneticPr fontId="4"/>
  </si>
  <si>
    <t>0265-83-0360</t>
  </si>
  <si>
    <t>西駒郷駒ヶ根支援事業部</t>
    <rPh sb="0" eb="1">
      <t>ニシ</t>
    </rPh>
    <rPh sb="1" eb="2">
      <t>コマ</t>
    </rPh>
    <rPh sb="2" eb="3">
      <t>ゴウ</t>
    </rPh>
    <rPh sb="3" eb="6">
      <t>コマガネ</t>
    </rPh>
    <rPh sb="6" eb="8">
      <t>シエン</t>
    </rPh>
    <rPh sb="8" eb="10">
      <t>ジギョウ</t>
    </rPh>
    <rPh sb="10" eb="11">
      <t>ブ</t>
    </rPh>
    <phoneticPr fontId="4"/>
  </si>
  <si>
    <t>399-4101</t>
  </si>
  <si>
    <t>駒ヶ根市下平２９０１－７</t>
    <rPh sb="0" eb="4">
      <t>コマガネシ</t>
    </rPh>
    <rPh sb="4" eb="6">
      <t>シモダイラ</t>
    </rPh>
    <phoneticPr fontId="4"/>
  </si>
  <si>
    <t>0265-82-5271</t>
  </si>
  <si>
    <t>(福)長野県社会福祉事業団</t>
  </si>
  <si>
    <t>辰野町社協指定相談支援事業所</t>
    <rPh sb="0" eb="2">
      <t>タツノ</t>
    </rPh>
    <rPh sb="2" eb="3">
      <t>マチ</t>
    </rPh>
    <rPh sb="3" eb="4">
      <t>シャ</t>
    </rPh>
    <rPh sb="4" eb="5">
      <t>キョウ</t>
    </rPh>
    <rPh sb="5" eb="7">
      <t>シテイ</t>
    </rPh>
    <rPh sb="7" eb="9">
      <t>ソウダン</t>
    </rPh>
    <rPh sb="9" eb="11">
      <t>シエン</t>
    </rPh>
    <rPh sb="11" eb="14">
      <t>ジギョウショ</t>
    </rPh>
    <phoneticPr fontId="4"/>
  </si>
  <si>
    <t>399-0428</t>
  </si>
  <si>
    <t>上伊那郡辰野町伊那富２６８１－１</t>
    <rPh sb="0" eb="3">
      <t>カミイナ</t>
    </rPh>
    <rPh sb="3" eb="4">
      <t>グン</t>
    </rPh>
    <rPh sb="4" eb="6">
      <t>タツノ</t>
    </rPh>
    <rPh sb="6" eb="7">
      <t>マチ</t>
    </rPh>
    <rPh sb="7" eb="9">
      <t>イナ</t>
    </rPh>
    <rPh sb="9" eb="10">
      <t>トミ</t>
    </rPh>
    <phoneticPr fontId="4"/>
  </si>
  <si>
    <t>0266-41-4500</t>
  </si>
  <si>
    <t>(福)辰野町社会福祉協議会</t>
  </si>
  <si>
    <t>きらめき</t>
  </si>
  <si>
    <t>399-4601</t>
  </si>
  <si>
    <t>上伊那郡箕輪町中箕輪8188番地MK48ビル1階</t>
    <rPh sb="0" eb="1">
      <t>カミ</t>
    </rPh>
    <rPh sb="1" eb="3">
      <t>イナ</t>
    </rPh>
    <rPh sb="3" eb="4">
      <t>グン</t>
    </rPh>
    <rPh sb="4" eb="6">
      <t>ミノワ</t>
    </rPh>
    <phoneticPr fontId="4"/>
  </si>
  <si>
    <t>0265-70-6678</t>
  </si>
  <si>
    <t>(株)煌めき</t>
    <rPh sb="0" eb="3">
      <t>カブ</t>
    </rPh>
    <rPh sb="3" eb="4">
      <t>キラ</t>
    </rPh>
    <phoneticPr fontId="4"/>
  </si>
  <si>
    <t>相談支援事業所Nakara</t>
  </si>
  <si>
    <t>399-3702</t>
  </si>
  <si>
    <t>上伊那郡飯島町飯島2550-5</t>
    <rPh sb="0" eb="4">
      <t>カミイナグン</t>
    </rPh>
    <phoneticPr fontId="4"/>
  </si>
  <si>
    <t>0265-98-8608</t>
  </si>
  <si>
    <t>(医)回遊会</t>
  </si>
  <si>
    <t>上伊那圏域障がい者総合支援センター</t>
    <rPh sb="0" eb="3">
      <t>カミイナ</t>
    </rPh>
    <rPh sb="3" eb="5">
      <t>ケンイキ</t>
    </rPh>
    <rPh sb="5" eb="6">
      <t>ショウ</t>
    </rPh>
    <rPh sb="8" eb="9">
      <t>シャ</t>
    </rPh>
    <rPh sb="9" eb="11">
      <t>ソウゴウ</t>
    </rPh>
    <rPh sb="11" eb="13">
      <t>シエン</t>
    </rPh>
    <phoneticPr fontId="4"/>
  </si>
  <si>
    <t>399‐4511</t>
  </si>
  <si>
    <t>上伊那郡南箕輪村6451－1</t>
    <rPh sb="0" eb="4">
      <t>カミイナグン</t>
    </rPh>
    <rPh sb="4" eb="7">
      <t>ミナミミノワ</t>
    </rPh>
    <rPh sb="7" eb="8">
      <t>ムラ</t>
    </rPh>
    <phoneticPr fontId="4"/>
  </si>
  <si>
    <t>0265-74-5627</t>
  </si>
  <si>
    <t>いーな相談支援事業所</t>
    <rPh sb="3" eb="5">
      <t>ソウダン</t>
    </rPh>
    <rPh sb="5" eb="7">
      <t>シエン</t>
    </rPh>
    <rPh sb="7" eb="10">
      <t>ジギョウショ</t>
    </rPh>
    <phoneticPr fontId="4"/>
  </si>
  <si>
    <t>396-8617</t>
  </si>
  <si>
    <t>伊那市山寺1499番地7</t>
  </si>
  <si>
    <t>0265-72-2576</t>
  </si>
  <si>
    <t>伊那市</t>
  </si>
  <si>
    <t>相談支援事業所アンサンブル伊那</t>
    <rPh sb="0" eb="2">
      <t>ソウダン</t>
    </rPh>
    <rPh sb="2" eb="4">
      <t>シエン</t>
    </rPh>
    <rPh sb="4" eb="7">
      <t>ジギョウショ</t>
    </rPh>
    <rPh sb="13" eb="15">
      <t>イナ</t>
    </rPh>
    <phoneticPr fontId="4"/>
  </si>
  <si>
    <t>伊那市西箕輪８０７７－１</t>
    <rPh sb="0" eb="3">
      <t>イナシ</t>
    </rPh>
    <rPh sb="3" eb="4">
      <t>ニシ</t>
    </rPh>
    <rPh sb="4" eb="6">
      <t>ミノワ</t>
    </rPh>
    <phoneticPr fontId="4"/>
  </si>
  <si>
    <t>生協相談センター</t>
  </si>
  <si>
    <t>396-0014</t>
  </si>
  <si>
    <t>伊那市狐島3895番地</t>
  </si>
  <si>
    <t>0265-77-0235</t>
  </si>
  <si>
    <t>上伊那医療生活協同組合</t>
    <rPh sb="0" eb="3">
      <t>カミイナ</t>
    </rPh>
    <rPh sb="3" eb="5">
      <t>イリョウ</t>
    </rPh>
    <rPh sb="5" eb="7">
      <t>セイカツ</t>
    </rPh>
    <rPh sb="7" eb="9">
      <t>キョウドウ</t>
    </rPh>
    <rPh sb="9" eb="11">
      <t>クミアイ</t>
    </rPh>
    <phoneticPr fontId="4"/>
  </si>
  <si>
    <t>特定相談支援事業所ぱんだ</t>
    <rPh sb="0" eb="2">
      <t>トクテイ</t>
    </rPh>
    <rPh sb="2" eb="4">
      <t>ソウダン</t>
    </rPh>
    <rPh sb="4" eb="6">
      <t>シエン</t>
    </rPh>
    <rPh sb="6" eb="8">
      <t>ジギョウ</t>
    </rPh>
    <rPh sb="8" eb="9">
      <t>ショ</t>
    </rPh>
    <phoneticPr fontId="4"/>
  </si>
  <si>
    <t>399-4431</t>
  </si>
  <si>
    <t>伊那市西春近2929-4</t>
    <rPh sb="0" eb="3">
      <t>イナシ</t>
    </rPh>
    <rPh sb="3" eb="4">
      <t>ニシ</t>
    </rPh>
    <rPh sb="4" eb="5">
      <t>ハル</t>
    </rPh>
    <rPh sb="5" eb="6">
      <t>チカ</t>
    </rPh>
    <phoneticPr fontId="4"/>
  </si>
  <si>
    <t>0265-95-6100</t>
  </si>
  <si>
    <t>(一社)おもちゃの木</t>
    <rPh sb="1" eb="2">
      <t>イチ</t>
    </rPh>
    <phoneticPr fontId="4"/>
  </si>
  <si>
    <t>指定特定相談支援事業所ゆりの木</t>
  </si>
  <si>
    <t>伊那市西町5710－11</t>
  </si>
  <si>
    <t>0265-96-7751</t>
  </si>
  <si>
    <t>(NPO)樹</t>
    <rPh sb="5" eb="6">
      <t>ジュ</t>
    </rPh>
    <phoneticPr fontId="4"/>
  </si>
  <si>
    <t>児童発達支援施設「つくし園」</t>
    <rPh sb="0" eb="2">
      <t>ジドウ</t>
    </rPh>
    <rPh sb="2" eb="4">
      <t>ハッタツ</t>
    </rPh>
    <rPh sb="4" eb="6">
      <t>シエン</t>
    </rPh>
    <rPh sb="6" eb="8">
      <t>シセツ</t>
    </rPh>
    <rPh sb="12" eb="13">
      <t>エン</t>
    </rPh>
    <phoneticPr fontId="4"/>
  </si>
  <si>
    <t>399-4115</t>
  </si>
  <si>
    <t>駒ヶ根市上穂栄町２３－３</t>
    <rPh sb="0" eb="4">
      <t>コマガネシ</t>
    </rPh>
    <phoneticPr fontId="4"/>
  </si>
  <si>
    <t>0265-82-4012</t>
  </si>
  <si>
    <t>駒ヶ根市</t>
    <rPh sb="0" eb="4">
      <t>コマガネシ</t>
    </rPh>
    <phoneticPr fontId="4"/>
  </si>
  <si>
    <t>障害者支援施設駒ヶ根悠生寮</t>
    <rPh sb="0" eb="3">
      <t>ショウガイシャ</t>
    </rPh>
    <rPh sb="3" eb="5">
      <t>シエン</t>
    </rPh>
    <rPh sb="5" eb="7">
      <t>シセツ</t>
    </rPh>
    <rPh sb="7" eb="10">
      <t>コマガネ</t>
    </rPh>
    <rPh sb="10" eb="11">
      <t>ユウ</t>
    </rPh>
    <rPh sb="11" eb="12">
      <t>セイ</t>
    </rPh>
    <rPh sb="12" eb="13">
      <t>リョウ</t>
    </rPh>
    <phoneticPr fontId="4"/>
  </si>
  <si>
    <t>駒ヶ根市赤穂１６３９７－１６</t>
    <rPh sb="0" eb="4">
      <t>コマガネシ</t>
    </rPh>
    <rPh sb="4" eb="6">
      <t>アカホ</t>
    </rPh>
    <phoneticPr fontId="4"/>
  </si>
  <si>
    <t>0265-83-0611</t>
  </si>
  <si>
    <t>(福)りんどう信濃会</t>
  </si>
  <si>
    <t>相談サポート・ステージアイ</t>
    <rPh sb="0" eb="2">
      <t>ソウダン</t>
    </rPh>
    <phoneticPr fontId="4"/>
  </si>
  <si>
    <t>399-4116</t>
  </si>
  <si>
    <t>駒ヶ根市上穂北11－11メゾンホリウチ　１F</t>
    <rPh sb="0" eb="4">
      <t>コマガネシ</t>
    </rPh>
    <rPh sb="4" eb="5">
      <t>ウエ</t>
    </rPh>
    <rPh sb="5" eb="6">
      <t>ホ</t>
    </rPh>
    <rPh sb="6" eb="7">
      <t>キタ</t>
    </rPh>
    <phoneticPr fontId="4"/>
  </si>
  <si>
    <t>080-6935-8536</t>
  </si>
  <si>
    <t>アイウエルネス(合同)</t>
    <rPh sb="8" eb="10">
      <t>ゴウドウ</t>
    </rPh>
    <phoneticPr fontId="4"/>
  </si>
  <si>
    <t>辰野町社協指定相談支援事業所</t>
  </si>
  <si>
    <t>上伊那郡辰野町伊那富２６８１－１</t>
    <rPh sb="0" eb="3">
      <t>カミイナ</t>
    </rPh>
    <rPh sb="3" eb="4">
      <t>グン</t>
    </rPh>
    <phoneticPr fontId="4"/>
  </si>
  <si>
    <t>いほく相談支援事業所</t>
    <rPh sb="3" eb="5">
      <t>ソウダン</t>
    </rPh>
    <rPh sb="5" eb="7">
      <t>シエン</t>
    </rPh>
    <rPh sb="7" eb="9">
      <t>ジギョウ</t>
    </rPh>
    <rPh sb="9" eb="10">
      <t>ショ</t>
    </rPh>
    <phoneticPr fontId="4"/>
  </si>
  <si>
    <t>上伊那郡辰野町大字伊那富大原9501-1</t>
    <rPh sb="0" eb="4">
      <t>カミイナグン</t>
    </rPh>
    <rPh sb="4" eb="6">
      <t>タツノ</t>
    </rPh>
    <rPh sb="6" eb="7">
      <t>マチ</t>
    </rPh>
    <rPh sb="7" eb="9">
      <t>オオアザ</t>
    </rPh>
    <rPh sb="9" eb="11">
      <t>イナ</t>
    </rPh>
    <rPh sb="11" eb="12">
      <t>トミ</t>
    </rPh>
    <rPh sb="12" eb="14">
      <t>オオハラ</t>
    </rPh>
    <phoneticPr fontId="4"/>
  </si>
  <si>
    <t>0266-43-3208</t>
  </si>
  <si>
    <t>(福)平成会</t>
  </si>
  <si>
    <t>こまくさ指定相談支援事業所</t>
    <rPh sb="4" eb="6">
      <t>シテイ</t>
    </rPh>
    <rPh sb="6" eb="8">
      <t>ソウダン</t>
    </rPh>
    <rPh sb="8" eb="10">
      <t>シエン</t>
    </rPh>
    <rPh sb="10" eb="13">
      <t>ジギョウショ</t>
    </rPh>
    <phoneticPr fontId="4"/>
  </si>
  <si>
    <t>上伊那郡飯島町飯島２３１７－３</t>
    <rPh sb="0" eb="4">
      <t>カミイナグン</t>
    </rPh>
    <rPh sb="4" eb="6">
      <t>イイジマ</t>
    </rPh>
    <rPh sb="6" eb="7">
      <t>マチ</t>
    </rPh>
    <rPh sb="7" eb="9">
      <t>イイジマ</t>
    </rPh>
    <phoneticPr fontId="4"/>
  </si>
  <si>
    <t>0265-86-6172</t>
  </si>
  <si>
    <t>(福)飯島町社会福祉協議会</t>
    <rPh sb="1" eb="2">
      <t>フク</t>
    </rPh>
    <rPh sb="3" eb="6">
      <t>ハシマチョウ</t>
    </rPh>
    <rPh sb="5" eb="7">
      <t>シャカイ</t>
    </rPh>
    <rPh sb="7" eb="9">
      <t>フクシ</t>
    </rPh>
    <rPh sb="9" eb="12">
      <t>キョウギカイ</t>
    </rPh>
    <phoneticPr fontId="4"/>
  </si>
  <si>
    <t>上伊那郡南箕輪村6451－1</t>
    <rPh sb="0" eb="4">
      <t>カミイナグン</t>
    </rPh>
    <phoneticPr fontId="4"/>
  </si>
  <si>
    <t>相談支援事業所　みなみみのわ</t>
  </si>
  <si>
    <t>399-4511</t>
  </si>
  <si>
    <t>0265-76-4110</t>
  </si>
  <si>
    <t>南箕輪村</t>
  </si>
  <si>
    <t>399-4301</t>
  </si>
  <si>
    <t>伊那市山寺1499番地7</t>
    <rPh sb="0" eb="3">
      <t>イナシ</t>
    </rPh>
    <rPh sb="3" eb="5">
      <t>ヤマデラ</t>
    </rPh>
    <rPh sb="9" eb="11">
      <t>バンチ</t>
    </rPh>
    <phoneticPr fontId="4"/>
  </si>
  <si>
    <t>伊那市</t>
    <rPh sb="0" eb="3">
      <t>イナシ</t>
    </rPh>
    <phoneticPr fontId="4"/>
  </si>
  <si>
    <t>396-0023</t>
  </si>
  <si>
    <t>伊那市山寺２９８－１</t>
    <rPh sb="0" eb="3">
      <t>イナシ</t>
    </rPh>
    <rPh sb="3" eb="5">
      <t>ヤマデラ</t>
    </rPh>
    <phoneticPr fontId="4"/>
  </si>
  <si>
    <t>0265-72-4477</t>
  </si>
  <si>
    <t>(福)伊那市社会福祉協議会</t>
    <rPh sb="3" eb="6">
      <t>イナシ</t>
    </rPh>
    <rPh sb="6" eb="8">
      <t>シャカイ</t>
    </rPh>
    <rPh sb="8" eb="10">
      <t>フクシ</t>
    </rPh>
    <rPh sb="10" eb="13">
      <t>キョウギカイ</t>
    </rPh>
    <phoneticPr fontId="4"/>
  </si>
  <si>
    <t>生協相談センター</t>
    <rPh sb="0" eb="2">
      <t>セイキョウ</t>
    </rPh>
    <rPh sb="2" eb="4">
      <t>ソウダン</t>
    </rPh>
    <phoneticPr fontId="4"/>
  </si>
  <si>
    <t>伊那市狐島4400番地</t>
    <rPh sb="0" eb="3">
      <t>イナシ</t>
    </rPh>
    <rPh sb="3" eb="4">
      <t>キツネ</t>
    </rPh>
    <rPh sb="4" eb="5">
      <t>ジマ</t>
    </rPh>
    <rPh sb="9" eb="11">
      <t>バンチ</t>
    </rPh>
    <phoneticPr fontId="4"/>
  </si>
  <si>
    <t>はらっぱ相談支援事業所</t>
    <rPh sb="4" eb="6">
      <t>ソウダン</t>
    </rPh>
    <rPh sb="6" eb="8">
      <t>シエン</t>
    </rPh>
    <rPh sb="8" eb="11">
      <t>ジギョウショ</t>
    </rPh>
    <phoneticPr fontId="1"/>
  </si>
  <si>
    <t>伊那市山寺2002</t>
    <rPh sb="3" eb="5">
      <t>ヤマデラ</t>
    </rPh>
    <phoneticPr fontId="4"/>
  </si>
  <si>
    <t>0265-76-1923</t>
  </si>
  <si>
    <t>(NPO)はらっぱの会</t>
  </si>
  <si>
    <t>相談支援事業所パンセの会</t>
  </si>
  <si>
    <t>伊那市西箕輪6650‐1</t>
  </si>
  <si>
    <t>0265-98-8399</t>
  </si>
  <si>
    <t>(NPO)パンセの会</t>
    <rPh sb="8" eb="9">
      <t>カイ</t>
    </rPh>
    <phoneticPr fontId="4"/>
  </si>
  <si>
    <t>障がい者支援施設　大萓の里　相談支援事業所</t>
    <rPh sb="0" eb="1">
      <t>ショウ</t>
    </rPh>
    <rPh sb="3" eb="4">
      <t>シャ</t>
    </rPh>
    <rPh sb="4" eb="6">
      <t>シエン</t>
    </rPh>
    <rPh sb="6" eb="8">
      <t>シセツ</t>
    </rPh>
    <rPh sb="9" eb="10">
      <t>オオ</t>
    </rPh>
    <rPh sb="10" eb="11">
      <t>ギ</t>
    </rPh>
    <rPh sb="12" eb="13">
      <t>サト</t>
    </rPh>
    <rPh sb="14" eb="16">
      <t>ソウダン</t>
    </rPh>
    <rPh sb="16" eb="18">
      <t>シエン</t>
    </rPh>
    <rPh sb="18" eb="21">
      <t>ジギョウショ</t>
    </rPh>
    <phoneticPr fontId="4"/>
  </si>
  <si>
    <t>伊那市西箕輪8038－4</t>
  </si>
  <si>
    <t>0265‐76‐7151</t>
  </si>
  <si>
    <t>(福)上伊那福祉協会</t>
    <rPh sb="1" eb="2">
      <t>フク</t>
    </rPh>
    <rPh sb="3" eb="6">
      <t>カミイナ</t>
    </rPh>
    <rPh sb="6" eb="8">
      <t>フクシ</t>
    </rPh>
    <rPh sb="8" eb="10">
      <t>キョウカイ</t>
    </rPh>
    <phoneticPr fontId="4"/>
  </si>
  <si>
    <t>(NPO)福祉工房オハナ</t>
    <rPh sb="5" eb="7">
      <t>フクシ</t>
    </rPh>
    <rPh sb="7" eb="9">
      <t>コウボウ</t>
    </rPh>
    <phoneticPr fontId="4"/>
  </si>
  <si>
    <t>伊那ゆいま～る</t>
    <rPh sb="0" eb="2">
      <t>イナ</t>
    </rPh>
    <phoneticPr fontId="4"/>
  </si>
  <si>
    <t>伊那市山寺1616</t>
    <rPh sb="0" eb="3">
      <t>イナシ</t>
    </rPh>
    <rPh sb="3" eb="5">
      <t>ヤマデラ</t>
    </rPh>
    <phoneticPr fontId="4"/>
  </si>
  <si>
    <t>0265-73-0605</t>
  </si>
  <si>
    <t>指定特定相談支援事業所ぱんだ</t>
    <rPh sb="0" eb="2">
      <t>シテイ</t>
    </rPh>
    <rPh sb="2" eb="4">
      <t>トクテイ</t>
    </rPh>
    <rPh sb="4" eb="6">
      <t>ソウダン</t>
    </rPh>
    <rPh sb="6" eb="8">
      <t>シエン</t>
    </rPh>
    <rPh sb="8" eb="10">
      <t>ジギョウ</t>
    </rPh>
    <rPh sb="10" eb="11">
      <t>ショ</t>
    </rPh>
    <phoneticPr fontId="4"/>
  </si>
  <si>
    <t>指定特定相談支援事業所　たんぽぽ</t>
    <rPh sb="0" eb="2">
      <t>シテイ</t>
    </rPh>
    <rPh sb="2" eb="4">
      <t>トクテイ</t>
    </rPh>
    <rPh sb="4" eb="6">
      <t>ソウダン</t>
    </rPh>
    <rPh sb="6" eb="8">
      <t>シエン</t>
    </rPh>
    <rPh sb="8" eb="11">
      <t>ジギョウショ</t>
    </rPh>
    <phoneticPr fontId="1"/>
  </si>
  <si>
    <t>399-4105</t>
  </si>
  <si>
    <t>駒ヶ根市赤須東２－１２</t>
    <rPh sb="0" eb="4">
      <t>コマガネシ</t>
    </rPh>
    <rPh sb="4" eb="6">
      <t>アカス</t>
    </rPh>
    <rPh sb="6" eb="7">
      <t>ヒガシ</t>
    </rPh>
    <phoneticPr fontId="1"/>
  </si>
  <si>
    <t>0265-81-8116</t>
  </si>
  <si>
    <t>399-4321</t>
  </si>
  <si>
    <t>399-4114</t>
  </si>
  <si>
    <t>駒ヶ根市上穂南３－１</t>
    <rPh sb="0" eb="4">
      <t>コマガネシ</t>
    </rPh>
    <rPh sb="4" eb="5">
      <t>ウエ</t>
    </rPh>
    <rPh sb="5" eb="6">
      <t>ホ</t>
    </rPh>
    <rPh sb="6" eb="7">
      <t>ミナミ</t>
    </rPh>
    <phoneticPr fontId="1"/>
  </si>
  <si>
    <t>0265-95-3036</t>
  </si>
  <si>
    <t>指定特定相談支援事業所南天</t>
    <rPh sb="0" eb="2">
      <t>シテイ</t>
    </rPh>
    <rPh sb="2" eb="4">
      <t>トクテイ</t>
    </rPh>
    <rPh sb="4" eb="6">
      <t>ソウダン</t>
    </rPh>
    <rPh sb="6" eb="8">
      <t>シエン</t>
    </rPh>
    <rPh sb="8" eb="10">
      <t>ジギョウ</t>
    </rPh>
    <rPh sb="10" eb="11">
      <t>ショ</t>
    </rPh>
    <rPh sb="11" eb="13">
      <t>ナンテン</t>
    </rPh>
    <phoneticPr fontId="4"/>
  </si>
  <si>
    <t>駒ヶ根市赤穂8200-3</t>
    <rPh sb="0" eb="4">
      <t>コマガネシ</t>
    </rPh>
    <rPh sb="4" eb="6">
      <t>アカホ</t>
    </rPh>
    <phoneticPr fontId="4"/>
  </si>
  <si>
    <t>0265-83-2335</t>
  </si>
  <si>
    <t>(福)伊南福祉会</t>
    <rPh sb="1" eb="2">
      <t>フク</t>
    </rPh>
    <phoneticPr fontId="4"/>
  </si>
  <si>
    <t>辰野町障害者就労支援センター</t>
    <rPh sb="0" eb="2">
      <t>タツノ</t>
    </rPh>
    <rPh sb="2" eb="3">
      <t>マチ</t>
    </rPh>
    <rPh sb="3" eb="6">
      <t>ショウガイシャ</t>
    </rPh>
    <rPh sb="6" eb="8">
      <t>シュウロウ</t>
    </rPh>
    <rPh sb="8" eb="10">
      <t>シエン</t>
    </rPh>
    <phoneticPr fontId="4"/>
  </si>
  <si>
    <t>上伊那郡辰野町伊那富２６８０－１</t>
    <rPh sb="0" eb="3">
      <t>カミイナ</t>
    </rPh>
    <rPh sb="3" eb="4">
      <t>グン</t>
    </rPh>
    <rPh sb="4" eb="6">
      <t>タツノ</t>
    </rPh>
    <rPh sb="6" eb="7">
      <t>マチ</t>
    </rPh>
    <rPh sb="7" eb="9">
      <t>イナ</t>
    </rPh>
    <rPh sb="9" eb="10">
      <t>トミ</t>
    </rPh>
    <phoneticPr fontId="4"/>
  </si>
  <si>
    <t>0266-44-1011</t>
  </si>
  <si>
    <t>箕輪町社会福祉協議会　指定特定相談支援事業所</t>
    <rPh sb="0" eb="2">
      <t>ミノワ</t>
    </rPh>
    <rPh sb="2" eb="3">
      <t>マチ</t>
    </rPh>
    <rPh sb="3" eb="5">
      <t>シャカイ</t>
    </rPh>
    <rPh sb="5" eb="7">
      <t>フクシ</t>
    </rPh>
    <rPh sb="7" eb="10">
      <t>キョウギカイ</t>
    </rPh>
    <rPh sb="11" eb="13">
      <t>シテイ</t>
    </rPh>
    <rPh sb="13" eb="15">
      <t>トクテイ</t>
    </rPh>
    <rPh sb="15" eb="17">
      <t>ソウダン</t>
    </rPh>
    <rPh sb="17" eb="19">
      <t>シエン</t>
    </rPh>
    <rPh sb="19" eb="22">
      <t>ジギョウショ</t>
    </rPh>
    <phoneticPr fontId="1"/>
  </si>
  <si>
    <t>399-4603</t>
  </si>
  <si>
    <t>上伊那郡箕輪町三日町1372-1</t>
    <rPh sb="0" eb="4">
      <t>カミイナグン</t>
    </rPh>
    <rPh sb="4" eb="6">
      <t>ミノワ</t>
    </rPh>
    <rPh sb="6" eb="7">
      <t>マチ</t>
    </rPh>
    <rPh sb="7" eb="9">
      <t>ミッカ</t>
    </rPh>
    <rPh sb="9" eb="10">
      <t>チョウ</t>
    </rPh>
    <phoneticPr fontId="1"/>
  </si>
  <si>
    <t>0265-79-4180</t>
  </si>
  <si>
    <t>(福)箕輪町社会福祉協議会</t>
    <rPh sb="3" eb="5">
      <t>ミノワ</t>
    </rPh>
    <rPh sb="5" eb="6">
      <t>マチ</t>
    </rPh>
    <rPh sb="6" eb="8">
      <t>シャカイ</t>
    </rPh>
    <rPh sb="8" eb="10">
      <t>フクシ</t>
    </rPh>
    <rPh sb="10" eb="13">
      <t>キョウギカイ</t>
    </rPh>
    <phoneticPr fontId="1"/>
  </si>
  <si>
    <t>上伊那郡飯島町飯島２３１７－３</t>
    <rPh sb="0" eb="3">
      <t>カミイナ</t>
    </rPh>
    <rPh sb="3" eb="4">
      <t>グン</t>
    </rPh>
    <rPh sb="4" eb="6">
      <t>イイジマ</t>
    </rPh>
    <rPh sb="6" eb="7">
      <t>マチ</t>
    </rPh>
    <rPh sb="7" eb="9">
      <t>イイジマ</t>
    </rPh>
    <phoneticPr fontId="4"/>
  </si>
  <si>
    <t>上伊那郡南箕輪村２３８０－１２１２</t>
    <rPh sb="0" eb="4">
      <t>カミイナグン</t>
    </rPh>
    <rPh sb="4" eb="7">
      <t>ミナミミノワ</t>
    </rPh>
    <rPh sb="7" eb="8">
      <t>ムラ</t>
    </rPh>
    <phoneticPr fontId="1"/>
  </si>
  <si>
    <t>0265-76-7603</t>
  </si>
  <si>
    <t>(福)南箕輪村社会福祉協議会</t>
    <rPh sb="3" eb="6">
      <t>ミナミミノワ</t>
    </rPh>
    <rPh sb="6" eb="7">
      <t>ムラ</t>
    </rPh>
    <rPh sb="7" eb="9">
      <t>シャカイ</t>
    </rPh>
    <rPh sb="9" eb="11">
      <t>フクシ</t>
    </rPh>
    <rPh sb="11" eb="14">
      <t>キョウギカイ</t>
    </rPh>
    <phoneticPr fontId="1"/>
  </si>
  <si>
    <t>相談支援事業所かいご家</t>
    <rPh sb="0" eb="2">
      <t>ソウダン</t>
    </rPh>
    <rPh sb="2" eb="4">
      <t>シエン</t>
    </rPh>
    <rPh sb="4" eb="7">
      <t>ジギョウショ</t>
    </rPh>
    <rPh sb="10" eb="11">
      <t>イエ</t>
    </rPh>
    <phoneticPr fontId="4"/>
  </si>
  <si>
    <t>上伊那郡南箕輪村6413－1</t>
    <rPh sb="0" eb="4">
      <t>カミイナグン</t>
    </rPh>
    <rPh sb="4" eb="7">
      <t>ミナミミノワ</t>
    </rPh>
    <rPh sb="7" eb="8">
      <t>ムラ</t>
    </rPh>
    <phoneticPr fontId="4"/>
  </si>
  <si>
    <t>0265-77-0274</t>
  </si>
  <si>
    <t>(有)かいご家</t>
    <rPh sb="1" eb="2">
      <t>ユウ</t>
    </rPh>
    <phoneticPr fontId="4"/>
  </si>
  <si>
    <t>上伊那郡南箕輪村5937</t>
    <rPh sb="0" eb="4">
      <t>カミイナグン</t>
    </rPh>
    <rPh sb="4" eb="8">
      <t>ミナミミノワムラ</t>
    </rPh>
    <phoneticPr fontId="4"/>
  </si>
  <si>
    <t>0265-71-5021</t>
  </si>
  <si>
    <t>(一社)地の会</t>
    <rPh sb="1" eb="3">
      <t>イッシャ</t>
    </rPh>
    <rPh sb="4" eb="5">
      <t>チ</t>
    </rPh>
    <rPh sb="6" eb="7">
      <t>カイ</t>
    </rPh>
    <phoneticPr fontId="4"/>
  </si>
  <si>
    <t>ほっとジョイブ</t>
  </si>
  <si>
    <t>上伊那郡南箕輪村76-1</t>
    <rPh sb="0" eb="4">
      <t>カミイナグン</t>
    </rPh>
    <rPh sb="4" eb="8">
      <t>ミナミミノワムラ</t>
    </rPh>
    <phoneticPr fontId="4"/>
  </si>
  <si>
    <t>0265-96-0795</t>
  </si>
  <si>
    <t>中川村社協相談支援事業所</t>
    <rPh sb="0" eb="3">
      <t>ナカガワムラ</t>
    </rPh>
    <rPh sb="3" eb="5">
      <t>シャキョウ</t>
    </rPh>
    <rPh sb="5" eb="7">
      <t>ソウダン</t>
    </rPh>
    <rPh sb="7" eb="9">
      <t>シエン</t>
    </rPh>
    <rPh sb="9" eb="12">
      <t>ジギョウショ</t>
    </rPh>
    <phoneticPr fontId="4"/>
  </si>
  <si>
    <t>399-3801</t>
  </si>
  <si>
    <t>上伊那郡中川村大草4038-1</t>
    <rPh sb="0" eb="4">
      <t>カミイナグン</t>
    </rPh>
    <rPh sb="4" eb="7">
      <t>ナカガワムラ</t>
    </rPh>
    <rPh sb="7" eb="9">
      <t>オオクサ</t>
    </rPh>
    <phoneticPr fontId="4"/>
  </si>
  <si>
    <t>0265-88-3552</t>
  </si>
  <si>
    <t>(福)中川村社会福祉協議会</t>
    <rPh sb="1" eb="2">
      <t>フク</t>
    </rPh>
    <rPh sb="3" eb="13">
      <t>ナカガワムラシャカイフクシキョウギカイ</t>
    </rPh>
    <phoneticPr fontId="4"/>
  </si>
  <si>
    <t>0265-85-4817</t>
  </si>
  <si>
    <t>訪問介護ゆりかご</t>
  </si>
  <si>
    <t>396-0025</t>
  </si>
  <si>
    <t>長野県伊那市荒井3463-1</t>
  </si>
  <si>
    <t>0265-73-8211</t>
    <phoneticPr fontId="3"/>
  </si>
  <si>
    <t>医療法人ゆりかご</t>
  </si>
  <si>
    <t>ニチイケアセンター　伊那</t>
  </si>
  <si>
    <t>396-0012</t>
  </si>
  <si>
    <t>長野県伊那市上新田２７６７－１</t>
  </si>
  <si>
    <t>株式会社ニチイ学館</t>
  </si>
  <si>
    <t>みらいヘルパーステーション伊那</t>
  </si>
  <si>
    <t>396-0022</t>
  </si>
  <si>
    <t>長野県伊那市御園731－4</t>
  </si>
  <si>
    <t>0265-78-8814</t>
    <phoneticPr fontId="3"/>
  </si>
  <si>
    <t>株式会社みらい福祉会</t>
  </si>
  <si>
    <t>ヘルパースタジオ・アンサンブル</t>
  </si>
  <si>
    <t>長野県伊那市西箕輪８０７７－１</t>
  </si>
  <si>
    <t>長野県伊那市山寺298-1</t>
  </si>
  <si>
    <t>396-0212</t>
  </si>
  <si>
    <t>長野県伊那市高遠町長藤1841</t>
  </si>
  <si>
    <t>生協ヘルパーステーションみどり</t>
  </si>
  <si>
    <t>長野県伊那市狐島３８９５番地</t>
  </si>
  <si>
    <t>0265-77-2226</t>
    <phoneticPr fontId="3"/>
  </si>
  <si>
    <t>上伊那医療生活協同組合</t>
  </si>
  <si>
    <t>訪問介護ＳＡＬＡ</t>
  </si>
  <si>
    <t>396-0216</t>
  </si>
  <si>
    <t>長野県伊那市高遠町下山田727</t>
  </si>
  <si>
    <t>特定非営利活動法人ＳＡＬＡ</t>
  </si>
  <si>
    <t>みかづきケア</t>
  </si>
  <si>
    <t>399-4112</t>
  </si>
  <si>
    <t>長野県駒ケ根市中央１７番２２号</t>
  </si>
  <si>
    <t>0265-82-7030</t>
  </si>
  <si>
    <t>みかづきケア株式会社</t>
  </si>
  <si>
    <t>訪問介護ゆりかご駒ケ根</t>
  </si>
  <si>
    <t>長野県駒ケ根市赤穂９１９４－１０</t>
  </si>
  <si>
    <t>0265-82-1140</t>
    <phoneticPr fontId="3"/>
  </si>
  <si>
    <t>アクア駒ケ根訪問介護</t>
  </si>
  <si>
    <t>長野県駒ケ根市赤穂１６８７８</t>
  </si>
  <si>
    <t>0263-71-2207</t>
  </si>
  <si>
    <t>株式会社スタッフシュウエイ</t>
  </si>
  <si>
    <t>ニチイケアセンター駒ヶ根</t>
  </si>
  <si>
    <t>駒ヶ根市社会福祉協議会　ふれあい</t>
  </si>
  <si>
    <t>399-4103</t>
  </si>
  <si>
    <t>長野県駒ケ根市梨の木2番25号</t>
  </si>
  <si>
    <t>辰野町社協指定訪問介護事業所</t>
  </si>
  <si>
    <t>399-0426</t>
  </si>
  <si>
    <t>0266-41-4500</t>
    <phoneticPr fontId="3"/>
  </si>
  <si>
    <t>社会福祉法人箕輪町社会福祉協議会</t>
  </si>
  <si>
    <t>長野県上伊那郡箕輪町三日町１３７２番地１</t>
  </si>
  <si>
    <t>飯島町社協指定訪問介護事業所</t>
  </si>
  <si>
    <t>長野県上伊那郡飯島町飯島2551番地</t>
  </si>
  <si>
    <t>ストック事業所</t>
  </si>
  <si>
    <t>株式会社ストック</t>
  </si>
  <si>
    <t>ニチイケアセンター箕輪</t>
  </si>
  <si>
    <t>長野県上伊那郡南箕輪村６７４４－７－２</t>
  </si>
  <si>
    <t>長野県上伊那郡南箕輪村2380番地1212</t>
  </si>
  <si>
    <t>訪問介護　かいご家</t>
  </si>
  <si>
    <t>長野県上伊那郡南箕輪村6413-1</t>
  </si>
  <si>
    <t>有限会社かいご家</t>
  </si>
  <si>
    <t>中川村社協ヘルパーステーション</t>
  </si>
  <si>
    <t>長野県上伊那郡中川村大草４０３８－１</t>
  </si>
  <si>
    <t>0265-88-3552</t>
    <phoneticPr fontId="3"/>
  </si>
  <si>
    <t>ヘルパーステーションＮ</t>
  </si>
  <si>
    <t>長野県上伊那郡宮田村3269-1</t>
  </si>
  <si>
    <t>株式会社しえんＳＡＩＴＯ・Ｋ</t>
  </si>
  <si>
    <t>宮田村社協指定居宅介護事業所</t>
  </si>
  <si>
    <t>長野県上伊那郡宮田村6838番地1</t>
  </si>
  <si>
    <t>訪問介護　わが家</t>
  </si>
  <si>
    <t>長野県上伊那郡宮田村７６１２-１１</t>
  </si>
  <si>
    <t>0265-96-7185</t>
  </si>
  <si>
    <t>有限会社わが家</t>
  </si>
  <si>
    <t>0266-82-7685</t>
  </si>
  <si>
    <t>長野県駒ケ根市中央４番８号　呉本ビル１F</t>
  </si>
  <si>
    <t>長野県上伊那郡辰野町大字伊那富２６８１－１</t>
  </si>
  <si>
    <t>長野県上伊那郡南箕輪村南原８３０４番地２０６</t>
  </si>
  <si>
    <t>伊那市社協訪問介護センター伊那</t>
  </si>
  <si>
    <t>社会福祉法人　箕輪町社会福祉協議会</t>
  </si>
  <si>
    <t>0165-71-8622</t>
    <phoneticPr fontId="3"/>
  </si>
  <si>
    <t>障害者支援施設　大萱の里</t>
  </si>
  <si>
    <t>伊那市西箕輪8038-4</t>
  </si>
  <si>
    <t>0265-76-7151</t>
  </si>
  <si>
    <t>(福)上伊那福祉協会</t>
  </si>
  <si>
    <t>ショートステイ・アンサンブル</t>
  </si>
  <si>
    <t>伊那市西箕輪3350-13</t>
    <rPh sb="0" eb="3">
      <t>イナシ</t>
    </rPh>
    <rPh sb="3" eb="4">
      <t>ニシ</t>
    </rPh>
    <rPh sb="4" eb="6">
      <t>ミノワ</t>
    </rPh>
    <phoneticPr fontId="4"/>
  </si>
  <si>
    <t>まゆっこ</t>
  </si>
  <si>
    <t>伊那市西箕輪6650-1</t>
    <rPh sb="0" eb="3">
      <t>イナシ</t>
    </rPh>
    <rPh sb="3" eb="4">
      <t>ニシ</t>
    </rPh>
    <rPh sb="4" eb="6">
      <t>ミノワ</t>
    </rPh>
    <phoneticPr fontId="4"/>
  </si>
  <si>
    <t>0265-98-8339</t>
  </si>
  <si>
    <t>老人保健施設　はびろの里</t>
  </si>
  <si>
    <t>伊那市西箕輪2758-1</t>
    <rPh sb="0" eb="2">
      <t>イナ</t>
    </rPh>
    <rPh sb="2" eb="3">
      <t>シ</t>
    </rPh>
    <rPh sb="3" eb="4">
      <t>ニシ</t>
    </rPh>
    <phoneticPr fontId="4"/>
  </si>
  <si>
    <t>0265-77-0105</t>
  </si>
  <si>
    <t>昭和伊南総合病院</t>
  </si>
  <si>
    <t>駒ヶ根市赤穂3230</t>
  </si>
  <si>
    <t>0265-82-2121</t>
  </si>
  <si>
    <t>伊南行政組合</t>
  </si>
  <si>
    <t>駒ヶ根悠生寮</t>
  </si>
  <si>
    <t>駒ヶ根市赤穂16397-16</t>
  </si>
  <si>
    <t>西駒郷駒ヶ根支援事業部</t>
  </si>
  <si>
    <t>駒ヶ根市下平2901-7</t>
  </si>
  <si>
    <t>介護老人保健施設　フラワーハイツ</t>
    <rPh sb="0" eb="8">
      <t>カイゴロウジンホケンシセツ</t>
    </rPh>
    <phoneticPr fontId="4"/>
  </si>
  <si>
    <t>駒ヶ根市赤穂3249番地4</t>
    <rPh sb="10" eb="12">
      <t>バンチ</t>
    </rPh>
    <phoneticPr fontId="4"/>
  </si>
  <si>
    <t>0265-81-4070</t>
  </si>
  <si>
    <t>介護老人保健施設　花の道</t>
    <rPh sb="0" eb="8">
      <t>カイゴロウジンホケンシセツ</t>
    </rPh>
    <rPh sb="9" eb="10">
      <t>ハナ</t>
    </rPh>
    <rPh sb="11" eb="12">
      <t>ミチ</t>
    </rPh>
    <phoneticPr fontId="4"/>
  </si>
  <si>
    <t>駒ケ根市赤穂16621番地5</t>
    <rPh sb="0" eb="4">
      <t>コマガネシ</t>
    </rPh>
    <rPh sb="4" eb="6">
      <t>アカホ</t>
    </rPh>
    <rPh sb="11" eb="13">
      <t>バンチ</t>
    </rPh>
    <phoneticPr fontId="4"/>
  </si>
  <si>
    <t>0265-81-8171</t>
  </si>
  <si>
    <t>(医)大和会</t>
    <rPh sb="1" eb="2">
      <t>イ</t>
    </rPh>
    <rPh sb="3" eb="5">
      <t>ダイワ</t>
    </rPh>
    <rPh sb="5" eb="6">
      <t>カイ</t>
    </rPh>
    <phoneticPr fontId="4"/>
  </si>
  <si>
    <t>町立辰野病院</t>
  </si>
  <si>
    <t>399-0496</t>
  </si>
  <si>
    <t>上伊那郡辰野町大字辰野1445番地５</t>
    <rPh sb="7" eb="9">
      <t>オオアザ</t>
    </rPh>
    <rPh sb="9" eb="10">
      <t>タツ</t>
    </rPh>
    <rPh sb="10" eb="11">
      <t>ノ</t>
    </rPh>
    <rPh sb="15" eb="17">
      <t>バンチ</t>
    </rPh>
    <phoneticPr fontId="4"/>
  </si>
  <si>
    <t>0266-41-0238</t>
  </si>
  <si>
    <t>辰野町</t>
  </si>
  <si>
    <t>上伊那生協病院</t>
    <rPh sb="0" eb="3">
      <t>カミイナ</t>
    </rPh>
    <rPh sb="3" eb="5">
      <t>セイキョウ</t>
    </rPh>
    <rPh sb="5" eb="7">
      <t>ビョウイン</t>
    </rPh>
    <phoneticPr fontId="4"/>
  </si>
  <si>
    <t>上伊那郡箕輪町大字中箕輪11324</t>
    <rPh sb="0" eb="3">
      <t>カミイナグン</t>
    </rPh>
    <rPh sb="3" eb="4">
      <t>グン</t>
    </rPh>
    <rPh sb="4" eb="7">
      <t>ミノワマチ</t>
    </rPh>
    <rPh sb="7" eb="9">
      <t>オオアザ</t>
    </rPh>
    <rPh sb="9" eb="10">
      <t>ナカ</t>
    </rPh>
    <rPh sb="10" eb="12">
      <t>ミノワ</t>
    </rPh>
    <phoneticPr fontId="4"/>
  </si>
  <si>
    <t>0265-79-1424</t>
  </si>
  <si>
    <t>伊那市山寺1616</t>
  </si>
  <si>
    <t>アンサンブル伊那第Ⅰ</t>
    <rPh sb="8" eb="9">
      <t>ダイ</t>
    </rPh>
    <phoneticPr fontId="4"/>
  </si>
  <si>
    <t>伊那市西箕輪8077-1</t>
  </si>
  <si>
    <t>伊那市山寺298-1</t>
  </si>
  <si>
    <t>0265-76-6745</t>
  </si>
  <si>
    <t>伊那市御園580番地</t>
    <rPh sb="0" eb="2">
      <t>イナシ</t>
    </rPh>
    <rPh sb="2" eb="3">
      <t>ゴ</t>
    </rPh>
    <rPh sb="3" eb="4">
      <t>エン</t>
    </rPh>
    <rPh sb="7" eb="9">
      <t>バンチ</t>
    </rPh>
    <phoneticPr fontId="4"/>
  </si>
  <si>
    <t>0265-73-2489</t>
  </si>
  <si>
    <t>396‐0401</t>
  </si>
  <si>
    <t>伊那市長谷非持570-5</t>
  </si>
  <si>
    <t>0265-98-1181</t>
  </si>
  <si>
    <t>多機能型事業所　はばたき</t>
    <rPh sb="0" eb="4">
      <t>タキノウガタ</t>
    </rPh>
    <rPh sb="4" eb="6">
      <t>ジギョウ</t>
    </rPh>
    <rPh sb="6" eb="7">
      <t>ショ</t>
    </rPh>
    <phoneticPr fontId="4"/>
  </si>
  <si>
    <t>上伊那郡飯島町飯島2551</t>
    <rPh sb="0" eb="4">
      <t>カミイナグン</t>
    </rPh>
    <rPh sb="4" eb="7">
      <t>イイジママチ</t>
    </rPh>
    <rPh sb="7" eb="9">
      <t>イイジマ</t>
    </rPh>
    <phoneticPr fontId="4"/>
  </si>
  <si>
    <t>0265-96-7655</t>
  </si>
  <si>
    <t>上伊那郡南箕輪村76-1</t>
    <rPh sb="4" eb="8">
      <t>ミナミミノワムラ</t>
    </rPh>
    <phoneticPr fontId="4"/>
  </si>
  <si>
    <t>親愛の里夢工房</t>
    <rPh sb="0" eb="1">
      <t>シンアイ</t>
    </rPh>
    <rPh sb="2" eb="3">
      <t>サト</t>
    </rPh>
    <rPh sb="3" eb="4">
      <t>ユメ</t>
    </rPh>
    <rPh sb="4" eb="6">
      <t>コウボウ</t>
    </rPh>
    <phoneticPr fontId="4"/>
  </si>
  <si>
    <t>上伊那郡宮田村3180-4</t>
  </si>
  <si>
    <t>0265-85-6464</t>
  </si>
  <si>
    <t>(福)親愛の里</t>
    <rPh sb="0" eb="1">
      <t>フク</t>
    </rPh>
    <rPh sb="3" eb="5">
      <t>シンアイ</t>
    </rPh>
    <rPh sb="6" eb="7">
      <t>サト</t>
    </rPh>
    <phoneticPr fontId="4"/>
  </si>
  <si>
    <t>障害者支援施設　駒ヶ根悠生寮</t>
  </si>
  <si>
    <t>上伊那郡宮田村5450-186</t>
  </si>
  <si>
    <t>順天寮</t>
  </si>
  <si>
    <t>駒ヶ根市赤穂8200-3</t>
  </si>
  <si>
    <t>(福)伊南福祉会</t>
  </si>
  <si>
    <t>自立生活援助</t>
    <rPh sb="0" eb="1">
      <t>ジリツ</t>
    </rPh>
    <rPh sb="1" eb="3">
      <t>セイカツ</t>
    </rPh>
    <rPh sb="3" eb="5">
      <t>エンジョ</t>
    </rPh>
    <phoneticPr fontId="4"/>
  </si>
  <si>
    <t>西駒郷駒ヶ根支援事業部</t>
    <rPh sb="0" eb="1">
      <t>ニシ</t>
    </rPh>
    <rPh sb="1" eb="2">
      <t>コマ</t>
    </rPh>
    <rPh sb="2" eb="3">
      <t>ゴウ</t>
    </rPh>
    <rPh sb="3" eb="6">
      <t>コマガネ</t>
    </rPh>
    <rPh sb="6" eb="8">
      <t>シエン</t>
    </rPh>
    <rPh sb="8" eb="10">
      <t>ジギョウ</t>
    </rPh>
    <rPh sb="10" eb="11">
      <t>ブ</t>
    </rPh>
    <phoneticPr fontId="1"/>
  </si>
  <si>
    <t>駒ヶ根市下平2901－7</t>
    <rPh sb="0" eb="4">
      <t>コマガネシ</t>
    </rPh>
    <rPh sb="4" eb="6">
      <t>シモダイラ</t>
    </rPh>
    <phoneticPr fontId="4"/>
  </si>
  <si>
    <t>５つのパン西春近</t>
  </si>
  <si>
    <t>0265-76-3091</t>
  </si>
  <si>
    <t>(NPO)5loaves</t>
  </si>
  <si>
    <t>木の実①</t>
    <rPh sb="0" eb="1">
      <t>コ</t>
    </rPh>
    <rPh sb="2" eb="3">
      <t>ミ</t>
    </rPh>
    <phoneticPr fontId="7"/>
  </si>
  <si>
    <t>080-6932-7086</t>
  </si>
  <si>
    <t>堀米ハイツ　E</t>
    <rPh sb="0" eb="2">
      <t>ホリゴメ</t>
    </rPh>
    <phoneticPr fontId="7"/>
  </si>
  <si>
    <t>396-0008</t>
  </si>
  <si>
    <t>伊那市</t>
    <rPh sb="0" eb="3">
      <t>イナシ</t>
    </rPh>
    <phoneticPr fontId="7"/>
  </si>
  <si>
    <t>080-1360-5340</t>
  </si>
  <si>
    <t>(NPO)じりつ支援ネットいな</t>
    <rPh sb="8" eb="10">
      <t>シエン</t>
    </rPh>
    <phoneticPr fontId="7"/>
  </si>
  <si>
    <t>堀米ハイツ　F</t>
    <rPh sb="0" eb="2">
      <t>ホリゴメ</t>
    </rPh>
    <phoneticPr fontId="7"/>
  </si>
  <si>
    <t>つれづれ草</t>
  </si>
  <si>
    <t>0265-76-5307</t>
  </si>
  <si>
    <t>なつめの木</t>
  </si>
  <si>
    <t>0265-76-1034</t>
  </si>
  <si>
    <t>ほたる草</t>
  </si>
  <si>
    <t>伊那市</t>
    <rPh sb="0" eb="2">
      <t>イナシ</t>
    </rPh>
    <phoneticPr fontId="4"/>
  </si>
  <si>
    <t>もりハウス</t>
  </si>
  <si>
    <t>399-4432</t>
  </si>
  <si>
    <t>0265-96-7099</t>
  </si>
  <si>
    <t>セントエクレシア御園</t>
    <rPh sb="8" eb="10">
      <t>ミソノ</t>
    </rPh>
    <phoneticPr fontId="4"/>
  </si>
  <si>
    <t>0265-78-5057</t>
  </si>
  <si>
    <t>柿の木</t>
  </si>
  <si>
    <t>0265-78-8893</t>
  </si>
  <si>
    <t>(NPO)樹</t>
  </si>
  <si>
    <t>梅の木</t>
    <rPh sb="2" eb="3">
      <t>キ</t>
    </rPh>
    <phoneticPr fontId="4"/>
  </si>
  <si>
    <t>セントエクレシア伊那</t>
  </si>
  <si>
    <t>0265-73-0417</t>
  </si>
  <si>
    <t>(NPO)福祉工房オハナ</t>
  </si>
  <si>
    <t>セントエクレシア東春近</t>
  </si>
  <si>
    <t>0265-98-0547</t>
  </si>
  <si>
    <t>スカイハイツ岩見101</t>
    <rPh sb="6" eb="8">
      <t>イワミ</t>
    </rPh>
    <phoneticPr fontId="1"/>
  </si>
  <si>
    <t>伊那市</t>
    <rPh sb="0" eb="3">
      <t>イナシ</t>
    </rPh>
    <phoneticPr fontId="1"/>
  </si>
  <si>
    <t>0265-74-0830</t>
  </si>
  <si>
    <t>（一社）おもちゃの木</t>
    <rPh sb="1" eb="3">
      <t>イチシャ</t>
    </rPh>
    <rPh sb="9" eb="10">
      <t>キ</t>
    </rPh>
    <phoneticPr fontId="1"/>
  </si>
  <si>
    <t>グループホーム　楽多</t>
  </si>
  <si>
    <t>すえひろがり</t>
  </si>
  <si>
    <t>050-1341-4868</t>
  </si>
  <si>
    <t>(合同)すえひろがり</t>
    <rPh sb="1" eb="3">
      <t>ゴウドウ</t>
    </rPh>
    <phoneticPr fontId="4"/>
  </si>
  <si>
    <t>休止中</t>
    <rPh sb="0" eb="3">
      <t>キュウシチュウ</t>
    </rPh>
    <phoneticPr fontId="4"/>
  </si>
  <si>
    <t>伊那市</t>
    <rPh sb="0" eb="2">
      <t>イナシ</t>
    </rPh>
    <rPh sb="2" eb="3">
      <t>ニシ</t>
    </rPh>
    <phoneticPr fontId="4"/>
  </si>
  <si>
    <t>396-0011</t>
  </si>
  <si>
    <t>いずみ</t>
  </si>
  <si>
    <t>いなにしホーム</t>
  </si>
  <si>
    <t>0265-76-3842</t>
  </si>
  <si>
    <t>まどか</t>
  </si>
  <si>
    <t>396-0015</t>
  </si>
  <si>
    <t>0265-78-4721</t>
  </si>
  <si>
    <t>高遠陽だまりホーム</t>
  </si>
  <si>
    <t>396-0215</t>
  </si>
  <si>
    <t>0265-94-2911</t>
  </si>
  <si>
    <t>新町ホーム</t>
  </si>
  <si>
    <t>0265-74-5726</t>
  </si>
  <si>
    <t>西みのわホーム</t>
  </si>
  <si>
    <t>0265-78-1627</t>
  </si>
  <si>
    <t>朝日ヶ丘ホーム</t>
  </si>
  <si>
    <t>0265-74-9201</t>
  </si>
  <si>
    <t>木の実②</t>
    <rPh sb="0" eb="1">
      <t>コ</t>
    </rPh>
    <rPh sb="2" eb="3">
      <t>ミ</t>
    </rPh>
    <phoneticPr fontId="1"/>
  </si>
  <si>
    <t>396-0021</t>
  </si>
  <si>
    <t>せせらぎホーム</t>
  </si>
  <si>
    <t>399-4232</t>
  </si>
  <si>
    <t>駒ヶ根市</t>
  </si>
  <si>
    <t>0265-83-1127</t>
  </si>
  <si>
    <t>さやか</t>
  </si>
  <si>
    <t>0265-81-4438</t>
  </si>
  <si>
    <t>399-4106</t>
  </si>
  <si>
    <t>松崎ホーム</t>
  </si>
  <si>
    <t>0265-83-5899</t>
  </si>
  <si>
    <t>こまの杜飯坂</t>
  </si>
  <si>
    <t>光林荘</t>
  </si>
  <si>
    <t>399-4104</t>
  </si>
  <si>
    <t>0265-81-5016</t>
  </si>
  <si>
    <t>(NPO)こまネット</t>
  </si>
  <si>
    <t>五十鈴の家</t>
  </si>
  <si>
    <t>0265-83-9875</t>
  </si>
  <si>
    <t>(株)しえんSAITO・K</t>
    <rPh sb="1" eb="2">
      <t>カブ</t>
    </rPh>
    <phoneticPr fontId="7"/>
  </si>
  <si>
    <t>ねむの花</t>
    <rPh sb="3" eb="4">
      <t>ハナ</t>
    </rPh>
    <phoneticPr fontId="4"/>
  </si>
  <si>
    <t>0265-83-1187</t>
  </si>
  <si>
    <t>メゾン・ド・そら</t>
  </si>
  <si>
    <t>399-4111</t>
  </si>
  <si>
    <t>駒ヶ根市</t>
    <rPh sb="0" eb="3">
      <t>コマガネシ</t>
    </rPh>
    <rPh sb="3" eb="4">
      <t>シ</t>
    </rPh>
    <phoneticPr fontId="4"/>
  </si>
  <si>
    <t>こまの杜宿免</t>
    <rPh sb="2" eb="3">
      <t>モリ</t>
    </rPh>
    <rPh sb="3" eb="4">
      <t>ヤド</t>
    </rPh>
    <rPh sb="4" eb="5">
      <t>メン</t>
    </rPh>
    <phoneticPr fontId="4"/>
  </si>
  <si>
    <t>0265-95-3035</t>
  </si>
  <si>
    <t>とことこ</t>
  </si>
  <si>
    <t>駒ヶ根市</t>
    <rPh sb="0" eb="4">
      <t>コマガネシ</t>
    </rPh>
    <phoneticPr fontId="1"/>
  </si>
  <si>
    <t>0265-96-7385</t>
  </si>
  <si>
    <t>さんさん</t>
  </si>
  <si>
    <t>0265-96-7386</t>
  </si>
  <si>
    <t>花みずき</t>
  </si>
  <si>
    <t>0265-83-8881</t>
  </si>
  <si>
    <t>グループホームいなほ</t>
  </si>
  <si>
    <t>0265-82-5051</t>
  </si>
  <si>
    <t>グループホーム南天</t>
  </si>
  <si>
    <t>やまぼうし</t>
  </si>
  <si>
    <t>駒ヶ根市</t>
    <rPh sb="0" eb="4">
      <t>コマガネシ</t>
    </rPh>
    <phoneticPr fontId="7"/>
  </si>
  <si>
    <t>かしの木の家</t>
    <rPh sb="3" eb="4">
      <t>キ</t>
    </rPh>
    <rPh sb="5" eb="6">
      <t>イエ</t>
    </rPh>
    <phoneticPr fontId="7"/>
  </si>
  <si>
    <t>(福)りんどう信濃会</t>
    <rPh sb="1" eb="2">
      <t>フク</t>
    </rPh>
    <rPh sb="7" eb="9">
      <t>シナノ</t>
    </rPh>
    <rPh sb="9" eb="10">
      <t>カイ</t>
    </rPh>
    <phoneticPr fontId="7"/>
  </si>
  <si>
    <t>５つのパン上穂南</t>
    <rPh sb="5" eb="6">
      <t>カミ</t>
    </rPh>
    <rPh sb="6" eb="7">
      <t>ホ</t>
    </rPh>
    <rPh sb="7" eb="8">
      <t>ミナミ</t>
    </rPh>
    <phoneticPr fontId="7"/>
  </si>
  <si>
    <t>上伊那郡辰野町</t>
  </si>
  <si>
    <t>平出ホーム</t>
  </si>
  <si>
    <t>399-0422</t>
  </si>
  <si>
    <t>0266-43-0327</t>
  </si>
  <si>
    <t>上伊那郡箕輪町</t>
  </si>
  <si>
    <t>もみじの家</t>
    <rPh sb="4" eb="5">
      <t>イエ</t>
    </rPh>
    <phoneticPr fontId="4"/>
  </si>
  <si>
    <t>上伊那郡南箕輪村</t>
    <rPh sb="0" eb="3">
      <t>カミイナグン</t>
    </rPh>
    <rPh sb="3" eb="7">
      <t>ミナミミノワムラ</t>
    </rPh>
    <phoneticPr fontId="4"/>
  </si>
  <si>
    <t>0265-98-0471</t>
  </si>
  <si>
    <t>(福)長野県聴覚障害者協会</t>
    <rPh sb="1" eb="2">
      <t>フク</t>
    </rPh>
    <rPh sb="3" eb="5">
      <t>ナガノ</t>
    </rPh>
    <rPh sb="5" eb="7">
      <t>チョウカク</t>
    </rPh>
    <rPh sb="7" eb="10">
      <t>ショウガイシャ</t>
    </rPh>
    <rPh sb="10" eb="12">
      <t>キョウカイ</t>
    </rPh>
    <phoneticPr fontId="4"/>
  </si>
  <si>
    <t>サンシティ</t>
  </si>
  <si>
    <t>上伊那郡南箕輪村</t>
    <rPh sb="0" eb="8">
      <t>カミイナグンミナミミノワムラ</t>
    </rPh>
    <phoneticPr fontId="4"/>
  </si>
  <si>
    <t>伊沢屋</t>
  </si>
  <si>
    <t>上伊那郡宮田村</t>
  </si>
  <si>
    <t>0265-85-6162</t>
  </si>
  <si>
    <t>ポテトサラダ</t>
  </si>
  <si>
    <t>上伊那郡宮田村</t>
    <rPh sb="0" eb="4">
      <t>カミイナグン</t>
    </rPh>
    <rPh sb="4" eb="6">
      <t>ミヤダ</t>
    </rPh>
    <rPh sb="6" eb="7">
      <t>ムラ</t>
    </rPh>
    <phoneticPr fontId="4"/>
  </si>
  <si>
    <t>(福)親愛の里</t>
  </si>
  <si>
    <t>ライフステージＪ宮田</t>
  </si>
  <si>
    <t>ライフステージＪ宮田Ⅰ</t>
  </si>
  <si>
    <t>0265-96-8036</t>
  </si>
  <si>
    <t>生活リハビリサポートいな</t>
    <rPh sb="0" eb="1">
      <t>セイカツ</t>
    </rPh>
    <phoneticPr fontId="4"/>
  </si>
  <si>
    <t>伊那市狐島3895番地</t>
    <rPh sb="0" eb="2">
      <t>イナシ</t>
    </rPh>
    <rPh sb="8" eb="10">
      <t>バンチ</t>
    </rPh>
    <phoneticPr fontId="4"/>
  </si>
  <si>
    <t>0265-95-1058</t>
    <phoneticPr fontId="3"/>
  </si>
  <si>
    <t>多機能型支援センターYerette</t>
    <rPh sb="0" eb="5">
      <t>タキノウガタシエン</t>
    </rPh>
    <phoneticPr fontId="4"/>
  </si>
  <si>
    <t>伊那市西町4935-10</t>
    <rPh sb="0" eb="2">
      <t>イナシ</t>
    </rPh>
    <rPh sb="2" eb="4">
      <t>ニシマチ</t>
    </rPh>
    <phoneticPr fontId="4"/>
  </si>
  <si>
    <t>0265-96-0864</t>
    <phoneticPr fontId="3"/>
  </si>
  <si>
    <t>障がい者多機能型事業所おぷしょん</t>
    <rPh sb="0" eb="1">
      <t>ショウ</t>
    </rPh>
    <rPh sb="3" eb="4">
      <t>シャ</t>
    </rPh>
    <rPh sb="4" eb="8">
      <t>タキノウガタ</t>
    </rPh>
    <rPh sb="8" eb="10">
      <t>ジギョウ</t>
    </rPh>
    <rPh sb="10" eb="11">
      <t>ショ</t>
    </rPh>
    <phoneticPr fontId="4"/>
  </si>
  <si>
    <t>伊那市御園734-12</t>
    <rPh sb="0" eb="3">
      <t>イナシ</t>
    </rPh>
    <rPh sb="3" eb="5">
      <t>ミソノ</t>
    </rPh>
    <phoneticPr fontId="4"/>
  </si>
  <si>
    <t>0265-98-0218</t>
  </si>
  <si>
    <t>(株)暖</t>
    <rPh sb="1" eb="2">
      <t>カブ</t>
    </rPh>
    <phoneticPr fontId="4"/>
  </si>
  <si>
    <t>障がい者多機能型事業所　おぷしょんα</t>
    <rPh sb="0" eb="1">
      <t>ショウ</t>
    </rPh>
    <rPh sb="3" eb="4">
      <t>シャ</t>
    </rPh>
    <rPh sb="4" eb="8">
      <t>タキノウガタ</t>
    </rPh>
    <rPh sb="8" eb="10">
      <t>ジギョウ</t>
    </rPh>
    <rPh sb="10" eb="11">
      <t>ショ</t>
    </rPh>
    <phoneticPr fontId="4"/>
  </si>
  <si>
    <t>上伊那郡箕輪町中箕輪8040-5</t>
    <rPh sb="0" eb="4">
      <t>カミイナグン</t>
    </rPh>
    <rPh sb="4" eb="6">
      <t>ミノワ</t>
    </rPh>
    <rPh sb="6" eb="7">
      <t>マチ</t>
    </rPh>
    <phoneticPr fontId="4"/>
  </si>
  <si>
    <t>0265-96-7967</t>
  </si>
  <si>
    <t>西駒郷宮田支援事業部わーく宮田</t>
  </si>
  <si>
    <t>ハッピークローバー</t>
  </si>
  <si>
    <t>伊那市西春近5847番地3</t>
  </si>
  <si>
    <t>0265-98-6674</t>
  </si>
  <si>
    <t>(株)ハッピークローバー</t>
  </si>
  <si>
    <t>西駒郷駒ヶ根支援事業部わーく西駒</t>
  </si>
  <si>
    <t>駒ヶ根市下平2901-13</t>
  </si>
  <si>
    <t>こころ</t>
  </si>
  <si>
    <t>399-3701</t>
  </si>
  <si>
    <t>上伊那郡飯島町3239-127</t>
    <rPh sb="0" eb="2">
      <t>イナ</t>
    </rPh>
    <rPh sb="2" eb="3">
      <t>グン</t>
    </rPh>
    <rPh sb="3" eb="5">
      <t>イイジマ</t>
    </rPh>
    <rPh sb="5" eb="6">
      <t>マチ</t>
    </rPh>
    <phoneticPr fontId="4"/>
  </si>
  <si>
    <t>0265-98-8501</t>
  </si>
  <si>
    <t>(株)こころ</t>
    <rPh sb="0" eb="3">
      <t>カブ</t>
    </rPh>
    <phoneticPr fontId="4"/>
  </si>
  <si>
    <t>和</t>
  </si>
  <si>
    <t>上伊那郡飯島町田切160-144</t>
  </si>
  <si>
    <t>0265-86-3260</t>
  </si>
  <si>
    <t>和(合同)</t>
    <rPh sb="2" eb="4">
      <t>ゴウドウ</t>
    </rPh>
    <phoneticPr fontId="4"/>
  </si>
  <si>
    <t>ウィークタイズ</t>
  </si>
  <si>
    <t>伊那市狐島4386-2</t>
  </si>
  <si>
    <t>0265-95-4965</t>
    <phoneticPr fontId="3"/>
  </si>
  <si>
    <t>信州こころん</t>
  </si>
  <si>
    <t>伊那市東春近9264-2</t>
  </si>
  <si>
    <t>0265-98-7786</t>
    <phoneticPr fontId="3"/>
  </si>
  <si>
    <t>(有)プロス廣栄</t>
  </si>
  <si>
    <t>0265-76-3390</t>
    <phoneticPr fontId="3"/>
  </si>
  <si>
    <t>はらっぱのレストラン</t>
  </si>
  <si>
    <t>伊那市長谷非持566</t>
  </si>
  <si>
    <t>0265-98-3456</t>
  </si>
  <si>
    <t>396‐0022</t>
  </si>
  <si>
    <t>伊那市御園580番地</t>
    <rPh sb="3" eb="4">
      <t>オン</t>
    </rPh>
    <rPh sb="4" eb="5">
      <t>エン</t>
    </rPh>
    <rPh sb="8" eb="10">
      <t>バンチ</t>
    </rPh>
    <phoneticPr fontId="4"/>
  </si>
  <si>
    <t>アンサンブル伊那第Ⅱ</t>
    <rPh sb="8" eb="9">
      <t>ダイ</t>
    </rPh>
    <phoneticPr fontId="4"/>
  </si>
  <si>
    <t>伊那市西箕輪8076</t>
  </si>
  <si>
    <t>チャレンジセンター笑顔の時間</t>
    <rPh sb="8" eb="10">
      <t>エガオ</t>
    </rPh>
    <rPh sb="11" eb="13">
      <t>ジカン</t>
    </rPh>
    <phoneticPr fontId="4"/>
  </si>
  <si>
    <t>伊那市西箕輪大萱3900-132</t>
    <rPh sb="0" eb="3">
      <t>イナシ</t>
    </rPh>
    <rPh sb="3" eb="4">
      <t>ニシ</t>
    </rPh>
    <rPh sb="4" eb="6">
      <t>ミノワ</t>
    </rPh>
    <rPh sb="6" eb="7">
      <t>ダイ</t>
    </rPh>
    <rPh sb="7" eb="8">
      <t>カヤ</t>
    </rPh>
    <phoneticPr fontId="4"/>
  </si>
  <si>
    <t>0265-96-7750</t>
    <phoneticPr fontId="3"/>
  </si>
  <si>
    <t>(NPO)やればできる</t>
  </si>
  <si>
    <t>0265-95-1058</t>
  </si>
  <si>
    <t>0268-98-0218</t>
  </si>
  <si>
    <t>インプルーブ</t>
  </si>
  <si>
    <t>伊那市西春近8498番地2</t>
    <rPh sb="0" eb="3">
      <t>イナシ</t>
    </rPh>
    <rPh sb="3" eb="6">
      <t>ニシハルチカ</t>
    </rPh>
    <rPh sb="10" eb="12">
      <t>バンチ</t>
    </rPh>
    <phoneticPr fontId="4"/>
  </si>
  <si>
    <t>0265-98-9525</t>
  </si>
  <si>
    <t>(一社)三栄</t>
    <rPh sb="1" eb="3">
      <t>イッシャ</t>
    </rPh>
    <rPh sb="4" eb="6">
      <t>サンエイ</t>
    </rPh>
    <phoneticPr fontId="4"/>
  </si>
  <si>
    <t>駒ヶ根市障害者就労支援センター伊南桜木園</t>
  </si>
  <si>
    <t>399-4231</t>
  </si>
  <si>
    <t>駒ヶ根市中沢2512</t>
    <rPh sb="4" eb="6">
      <t>ナカザワ</t>
    </rPh>
    <phoneticPr fontId="4"/>
  </si>
  <si>
    <t>0265-83-7531</t>
  </si>
  <si>
    <t>障がい者自立支援センターたんぽぽの家</t>
  </si>
  <si>
    <t>駒ヶ根市赤須東2-12</t>
  </si>
  <si>
    <t>五つのパン　カナン</t>
    <rPh sb="0" eb="1">
      <t>イツ</t>
    </rPh>
    <phoneticPr fontId="4"/>
  </si>
  <si>
    <t>駒ヶ根市赤穂24番地391</t>
    <rPh sb="0" eb="4">
      <t>コマガネシ</t>
    </rPh>
    <rPh sb="4" eb="6">
      <t>アカホ</t>
    </rPh>
    <rPh sb="8" eb="10">
      <t>バンチ</t>
    </rPh>
    <phoneticPr fontId="4"/>
  </si>
  <si>
    <t>辰野町障害者就労支援センター</t>
  </si>
  <si>
    <t>上伊那郡辰野町大字伊那富2680-1</t>
  </si>
  <si>
    <t>ほたるっこ</t>
  </si>
  <si>
    <t>上伊那郡辰野町大字伊那富6381-2</t>
    <rPh sb="0" eb="4">
      <t>カミイナグン</t>
    </rPh>
    <rPh sb="4" eb="7">
      <t>タツノマチ</t>
    </rPh>
    <rPh sb="7" eb="9">
      <t>オオアザ</t>
    </rPh>
    <phoneticPr fontId="4"/>
  </si>
  <si>
    <t>0266-75-0553</t>
  </si>
  <si>
    <t>(株)プレミアムグリーン</t>
    <rPh sb="1" eb="2">
      <t>カブ</t>
    </rPh>
    <phoneticPr fontId="4"/>
  </si>
  <si>
    <t>障がい者就労支援センターふれんどわーく</t>
  </si>
  <si>
    <t>0265-79-9839</t>
  </si>
  <si>
    <t>じゃんけんぽん</t>
  </si>
  <si>
    <t>399-4602</t>
  </si>
  <si>
    <t>上伊那郡箕輪町大字東箕輪4970-2</t>
    <rPh sb="0" eb="2">
      <t>カミイナ</t>
    </rPh>
    <rPh sb="2" eb="3">
      <t>グン</t>
    </rPh>
    <rPh sb="3" eb="5">
      <t>ミノワ</t>
    </rPh>
    <rPh sb="5" eb="6">
      <t>マチ</t>
    </rPh>
    <rPh sb="8" eb="9">
      <t>ヒガシ</t>
    </rPh>
    <rPh sb="9" eb="11">
      <t>ミノワ</t>
    </rPh>
    <phoneticPr fontId="4"/>
  </si>
  <si>
    <t>0265-79-9497</t>
  </si>
  <si>
    <t>長野ウェルファ(株)</t>
    <rPh sb="0" eb="2">
      <t>ナガノ</t>
    </rPh>
    <rPh sb="7" eb="10">
      <t>カブ</t>
    </rPh>
    <phoneticPr fontId="4"/>
  </si>
  <si>
    <t>ティユール</t>
  </si>
  <si>
    <t>上伊那郡箕輪町大字中箕輪8188　MK48　1F</t>
    <rPh sb="0" eb="1">
      <t>カミ</t>
    </rPh>
    <rPh sb="1" eb="3">
      <t>イナ</t>
    </rPh>
    <rPh sb="3" eb="4">
      <t>グン</t>
    </rPh>
    <rPh sb="4" eb="6">
      <t>ミノワ</t>
    </rPh>
    <rPh sb="6" eb="7">
      <t>マチ</t>
    </rPh>
    <rPh sb="9" eb="10">
      <t>ナカ</t>
    </rPh>
    <phoneticPr fontId="4"/>
  </si>
  <si>
    <t>地域自立支援事業所こまくさ園</t>
    <rPh sb="0" eb="2">
      <t>チイキ</t>
    </rPh>
    <rPh sb="2" eb="4">
      <t>ジリツ</t>
    </rPh>
    <rPh sb="4" eb="6">
      <t>シエン</t>
    </rPh>
    <rPh sb="6" eb="8">
      <t>ジギョウ</t>
    </rPh>
    <rPh sb="8" eb="9">
      <t>ショ</t>
    </rPh>
    <rPh sb="13" eb="14">
      <t>エン</t>
    </rPh>
    <phoneticPr fontId="4"/>
  </si>
  <si>
    <t>上伊那郡飯島町飯島2317-3</t>
    <rPh sb="0" eb="4">
      <t>カミイナグン</t>
    </rPh>
    <rPh sb="4" eb="7">
      <t>イイジママチ</t>
    </rPh>
    <rPh sb="7" eb="9">
      <t>イイジマ</t>
    </rPh>
    <phoneticPr fontId="4"/>
  </si>
  <si>
    <t>上伊那郡南箕輪村5937</t>
  </si>
  <si>
    <t>南箕輪村障がい者生きがいセンターひまわりの家</t>
  </si>
  <si>
    <t>上伊那郡南箕輪村2380-1179</t>
  </si>
  <si>
    <t>就労継続支援B型事業所モミの木</t>
    <rPh sb="0" eb="5">
      <t>シュウロウケイゾクシエン</t>
    </rPh>
    <rPh sb="6" eb="10">
      <t>ガタジギョウショ</t>
    </rPh>
    <rPh sb="13" eb="14">
      <t>キ</t>
    </rPh>
    <phoneticPr fontId="4"/>
  </si>
  <si>
    <t>0265-98-8011</t>
    <phoneticPr fontId="3"/>
  </si>
  <si>
    <t>親愛の里シンフォニー</t>
  </si>
  <si>
    <t>上伊那郡宮田村3306-2</t>
    <rPh sb="0" eb="1">
      <t>ウエ</t>
    </rPh>
    <phoneticPr fontId="4"/>
  </si>
  <si>
    <t>0265-85-5808</t>
  </si>
  <si>
    <t>小鳩園</t>
  </si>
  <si>
    <t>伊那市山寺1499-7</t>
  </si>
  <si>
    <t>070-3194-2068</t>
  </si>
  <si>
    <t>スノーリンク(株)</t>
  </si>
  <si>
    <t>駒ヶ根市児童発達支援施設　つくし園</t>
  </si>
  <si>
    <t>駒ヶ根市下平3844-1</t>
    <rPh sb="0" eb="4">
      <t>コマガネシ</t>
    </rPh>
    <rPh sb="4" eb="6">
      <t>シモダイラ</t>
    </rPh>
    <phoneticPr fontId="4"/>
  </si>
  <si>
    <t>しろくま</t>
  </si>
  <si>
    <t>駒ヶ根市赤穂4585－３</t>
    <rPh sb="0" eb="4">
      <t>コマガネシ</t>
    </rPh>
    <rPh sb="4" eb="6">
      <t>アコウ</t>
    </rPh>
    <phoneticPr fontId="2"/>
  </si>
  <si>
    <t>0265-83-5505</t>
  </si>
  <si>
    <t>(有)武井建築所</t>
    <rPh sb="1" eb="2">
      <t>ユウ</t>
    </rPh>
    <rPh sb="3" eb="5">
      <t>タケイ</t>
    </rPh>
    <rPh sb="4" eb="6">
      <t>ケンチク</t>
    </rPh>
    <rPh sb="6" eb="7">
      <t>ジョ</t>
    </rPh>
    <phoneticPr fontId="2"/>
  </si>
  <si>
    <t>箕輪町こども発達支援事業所　若草園</t>
    <rPh sb="0" eb="2">
      <t>ミノワ</t>
    </rPh>
    <rPh sb="2" eb="3">
      <t>マチ</t>
    </rPh>
    <rPh sb="6" eb="8">
      <t>ハッタツ</t>
    </rPh>
    <rPh sb="8" eb="10">
      <t>シエン</t>
    </rPh>
    <rPh sb="10" eb="12">
      <t>ジギョウ</t>
    </rPh>
    <rPh sb="12" eb="13">
      <t>ショ</t>
    </rPh>
    <rPh sb="14" eb="15">
      <t>ワカクサ</t>
    </rPh>
    <rPh sb="15" eb="16">
      <t>エン</t>
    </rPh>
    <phoneticPr fontId="2"/>
  </si>
  <si>
    <t>上伊那郡箕輪町大字三日町1456</t>
  </si>
  <si>
    <t>0265-79-7070</t>
  </si>
  <si>
    <t>箕輪町</t>
    <rPh sb="0" eb="2">
      <t>ミノワ</t>
    </rPh>
    <rPh sb="2" eb="3">
      <t>マチ</t>
    </rPh>
    <phoneticPr fontId="2"/>
  </si>
  <si>
    <t>南箕輪村療育施設　たけのこ園</t>
    <rPh sb="0" eb="4">
      <t>ミナミミノワムラ</t>
    </rPh>
    <rPh sb="4" eb="6">
      <t>リョウイク</t>
    </rPh>
    <rPh sb="6" eb="8">
      <t>シセツ</t>
    </rPh>
    <rPh sb="13" eb="14">
      <t>エン</t>
    </rPh>
    <phoneticPr fontId="2"/>
  </si>
  <si>
    <t>上伊那郡南箕輪村1815-4</t>
  </si>
  <si>
    <t>0265-98-6627</t>
  </si>
  <si>
    <t>南箕輪村</t>
    <rPh sb="0" eb="4">
      <t>ミナミミノワムラ</t>
    </rPh>
    <phoneticPr fontId="2"/>
  </si>
  <si>
    <t>みらいこども南箕輪教室</t>
    <rPh sb="6" eb="9">
      <t>ミナミミノワ</t>
    </rPh>
    <rPh sb="9" eb="11">
      <t>キョウシツ</t>
    </rPh>
    <phoneticPr fontId="2"/>
  </si>
  <si>
    <t>上伊那郡南箕輪村8987-1</t>
  </si>
  <si>
    <t>0265-96-0414</t>
  </si>
  <si>
    <t>(株)みらい福祉会</t>
  </si>
  <si>
    <t>医療法人すずらん多機能型事業所わくわく</t>
    <rPh sb="0" eb="1">
      <t>イリョウ</t>
    </rPh>
    <rPh sb="1" eb="3">
      <t>ホウジン</t>
    </rPh>
    <rPh sb="7" eb="11">
      <t>タキノウガタ</t>
    </rPh>
    <rPh sb="11" eb="14">
      <t>ジギョウショ</t>
    </rPh>
    <phoneticPr fontId="2"/>
  </si>
  <si>
    <t>上伊那郡宮田村350-8</t>
    <rPh sb="6" eb="8">
      <t>カブシキ</t>
    </rPh>
    <rPh sb="8" eb="10">
      <t>カイシャ</t>
    </rPh>
    <phoneticPr fontId="2"/>
  </si>
  <si>
    <t>0265-98-6656</t>
  </si>
  <si>
    <t>(医)すずらん</t>
  </si>
  <si>
    <t>たかずやの里</t>
  </si>
  <si>
    <t>伊那市東春近7000番地8</t>
    <rPh sb="3" eb="4">
      <t>ヒガシ</t>
    </rPh>
    <rPh sb="4" eb="5">
      <t>ハル</t>
    </rPh>
    <rPh sb="5" eb="6">
      <t>チカ</t>
    </rPh>
    <rPh sb="10" eb="12">
      <t>バンチ</t>
    </rPh>
    <phoneticPr fontId="4"/>
  </si>
  <si>
    <t>0265-72-6456</t>
  </si>
  <si>
    <t>(福)たかずや福祉会</t>
  </si>
  <si>
    <t>AＩＨ心理相談室</t>
    <rPh sb="3" eb="8">
      <t>シンリソウダンシツ</t>
    </rPh>
    <phoneticPr fontId="2"/>
  </si>
  <si>
    <t>396-0009</t>
  </si>
  <si>
    <t>伊那市日影5901-1</t>
  </si>
  <si>
    <t>0265-76-6611</t>
  </si>
  <si>
    <t>(一社)ＡＩＨ心理相談室</t>
    <rPh sb="1" eb="2">
      <t>イチ</t>
    </rPh>
    <phoneticPr fontId="4"/>
  </si>
  <si>
    <t>みらいこども伊那御園教室</t>
    <rPh sb="6" eb="8">
      <t>イナ</t>
    </rPh>
    <rPh sb="8" eb="10">
      <t>ミソノ</t>
    </rPh>
    <rPh sb="10" eb="12">
      <t>キョウシツ</t>
    </rPh>
    <phoneticPr fontId="2"/>
  </si>
  <si>
    <t>伊那市御園731-4</t>
  </si>
  <si>
    <t>0265-78-8814</t>
  </si>
  <si>
    <t>(株)みらい福祉会</t>
    <rPh sb="0" eb="3">
      <t>カブ</t>
    </rPh>
    <rPh sb="6" eb="8">
      <t>フクシ</t>
    </rPh>
    <rPh sb="8" eb="9">
      <t>カイ</t>
    </rPh>
    <phoneticPr fontId="4"/>
  </si>
  <si>
    <t>放課後等デイサービス　きらきら福地</t>
  </si>
  <si>
    <t>392-0022</t>
  </si>
  <si>
    <t>伊那市富県7658-1</t>
  </si>
  <si>
    <t>0265-73-5707</t>
  </si>
  <si>
    <t>(株)支援アガピア</t>
  </si>
  <si>
    <t>放課後等デイサービス</t>
    <rPh sb="0" eb="2">
      <t>ホウカゴ</t>
    </rPh>
    <rPh sb="2" eb="3">
      <t>トウ</t>
    </rPh>
    <phoneticPr fontId="2"/>
  </si>
  <si>
    <t>みらいこども伊那中央教室</t>
    <rPh sb="5" eb="7">
      <t>イナ</t>
    </rPh>
    <rPh sb="7" eb="9">
      <t>チュウオウ</t>
    </rPh>
    <rPh sb="9" eb="11">
      <t>キョウシツ</t>
    </rPh>
    <phoneticPr fontId="2"/>
  </si>
  <si>
    <t>伊那市中央5146-1</t>
    <rPh sb="0" eb="3">
      <t>イナシ</t>
    </rPh>
    <rPh sb="3" eb="5">
      <t>チュウオウ</t>
    </rPh>
    <phoneticPr fontId="2"/>
  </si>
  <si>
    <t>0265-48-0336</t>
  </si>
  <si>
    <t>みらいこども伊那坂下教室</t>
    <rPh sb="5" eb="7">
      <t>イナ</t>
    </rPh>
    <rPh sb="7" eb="9">
      <t>サカシタ</t>
    </rPh>
    <rPh sb="9" eb="11">
      <t>キョウシツ</t>
    </rPh>
    <phoneticPr fontId="2"/>
  </si>
  <si>
    <t>396-0024</t>
  </si>
  <si>
    <t>伊那市坂下3349-1</t>
    <rPh sb="0" eb="3">
      <t>イナシ</t>
    </rPh>
    <rPh sb="3" eb="5">
      <t>サカシタ</t>
    </rPh>
    <phoneticPr fontId="2"/>
  </si>
  <si>
    <t>0265-98-9711</t>
  </si>
  <si>
    <t>(株)みらい福祉会</t>
    <rPh sb="0" eb="2">
      <t>カブ</t>
    </rPh>
    <rPh sb="5" eb="7">
      <t>フクシ</t>
    </rPh>
    <rPh sb="7" eb="8">
      <t>カイ</t>
    </rPh>
    <phoneticPr fontId="2"/>
  </si>
  <si>
    <t>放課後等デイサービスSALA</t>
    <rPh sb="0" eb="2">
      <t>ホウカゴ</t>
    </rPh>
    <rPh sb="2" eb="3">
      <t>トウ</t>
    </rPh>
    <phoneticPr fontId="2"/>
  </si>
  <si>
    <t>伊那市高遠町下山田727</t>
    <rPh sb="0" eb="3">
      <t>イナシ</t>
    </rPh>
    <rPh sb="3" eb="6">
      <t>タカトオマチ</t>
    </rPh>
    <rPh sb="6" eb="9">
      <t>シモヤマダ</t>
    </rPh>
    <phoneticPr fontId="2"/>
  </si>
  <si>
    <t>0265-94-1130</t>
  </si>
  <si>
    <t>(NPO)SALA</t>
  </si>
  <si>
    <t>駒ヶ根市下平3844-1</t>
  </si>
  <si>
    <t>キッズサポート　いっぽ</t>
  </si>
  <si>
    <t>駒ヶ根市赤穂8663</t>
  </si>
  <si>
    <t>0265-96-7305</t>
  </si>
  <si>
    <t>駒ヶ根市赤穂4585-3</t>
    <rPh sb="0" eb="4">
      <t>コマガネシ</t>
    </rPh>
    <rPh sb="4" eb="6">
      <t>アコウ</t>
    </rPh>
    <phoneticPr fontId="2"/>
  </si>
  <si>
    <t>放課後等デイサービス　タイム</t>
    <rPh sb="0" eb="2">
      <t>ホウカゴ</t>
    </rPh>
    <rPh sb="2" eb="3">
      <t>トウ</t>
    </rPh>
    <phoneticPr fontId="2"/>
  </si>
  <si>
    <t>駒ケ根市赤穂10824</t>
    <rPh sb="0" eb="4">
      <t>コマガネシ</t>
    </rPh>
    <rPh sb="4" eb="6">
      <t>アコウ</t>
    </rPh>
    <phoneticPr fontId="2"/>
  </si>
  <si>
    <t>0265-98-8581</t>
  </si>
  <si>
    <t>(株)シード</t>
  </si>
  <si>
    <t>放課後等デイサービス事業所辰野CoCo Color</t>
    <rPh sb="12" eb="14">
      <t>タツノ</t>
    </rPh>
    <phoneticPr fontId="2"/>
  </si>
  <si>
    <t>399-0424</t>
  </si>
  <si>
    <t>上伊那郡辰野町赤羽265-1</t>
  </si>
  <si>
    <t>0266-43-2855</t>
  </si>
  <si>
    <t>(NPO)CoCo</t>
  </si>
  <si>
    <t>かえで★すくーる</t>
  </si>
  <si>
    <t>上伊那郡南箕輪村5272-1</t>
    <rPh sb="0" eb="4">
      <t>カミイナグン</t>
    </rPh>
    <rPh sb="4" eb="8">
      <t>ミナミミノワムラ</t>
    </rPh>
    <phoneticPr fontId="2"/>
  </si>
  <si>
    <t>0265-98-8457</t>
  </si>
  <si>
    <t>(株)千桜舎</t>
    <rPh sb="0" eb="2">
      <t>カブ</t>
    </rPh>
    <rPh sb="2" eb="3">
      <t>セン</t>
    </rPh>
    <rPh sb="3" eb="4">
      <t>サクラ</t>
    </rPh>
    <rPh sb="4" eb="5">
      <t>シャ</t>
    </rPh>
    <phoneticPr fontId="2"/>
  </si>
  <si>
    <t>放課後等デイサービス宮田わくわく学び塾</t>
  </si>
  <si>
    <t>上伊那郡宮田村3508-8</t>
  </si>
  <si>
    <t>(医)すずらん</t>
    <rPh sb="1" eb="2">
      <t>イ</t>
    </rPh>
    <phoneticPr fontId="2"/>
  </si>
  <si>
    <t>児童発達支援センター　小鳩園</t>
    <rPh sb="0" eb="2">
      <t>ジドウ</t>
    </rPh>
    <rPh sb="2" eb="4">
      <t>ハッタツ</t>
    </rPh>
    <rPh sb="4" eb="6">
      <t>シエン</t>
    </rPh>
    <phoneticPr fontId="2"/>
  </si>
  <si>
    <t>伊那市</t>
    <rPh sb="0" eb="2">
      <t>イナシ</t>
    </rPh>
    <phoneticPr fontId="2"/>
  </si>
  <si>
    <t>伊那市地域活動支援センタ―</t>
    <rPh sb="3" eb="5">
      <t>チイキ</t>
    </rPh>
    <rPh sb="5" eb="7">
      <t>カツドウ</t>
    </rPh>
    <rPh sb="7" eb="9">
      <t>シエン</t>
    </rPh>
    <phoneticPr fontId="4"/>
  </si>
  <si>
    <t>伊那市山寺298番地1</t>
  </si>
  <si>
    <t>地域活動支援センター高砂園</t>
    <rPh sb="10" eb="12">
      <t>タカサゴ</t>
    </rPh>
    <rPh sb="12" eb="13">
      <t>エン</t>
    </rPh>
    <phoneticPr fontId="4"/>
  </si>
  <si>
    <t>駒ヶ根市赤須東2番12号</t>
  </si>
  <si>
    <t>辰野町地域活動支援センター</t>
  </si>
  <si>
    <t>上伊那郡辰野町大字伊那富2679番地2</t>
  </si>
  <si>
    <t>0266-41-5571</t>
  </si>
  <si>
    <t>箕輪町地域活動支援センター</t>
  </si>
  <si>
    <t>上伊那郡箕輪町大字三日町1372番地1</t>
  </si>
  <si>
    <t>飯島町障がい者地域活動支援センターやすらぎ</t>
  </si>
  <si>
    <t>上伊那郡飯島町飯島2317番地3</t>
  </si>
  <si>
    <t>0265-86-6225</t>
  </si>
  <si>
    <t>高齢者障害者交流施設ぽっかぽかの家</t>
  </si>
  <si>
    <t>0265-76-7604</t>
  </si>
  <si>
    <t>宮田村地域活動支援センター</t>
  </si>
  <si>
    <t>0265-85-2922</t>
  </si>
  <si>
    <t>宮田村</t>
  </si>
  <si>
    <t>訪問看護ステーションすずたけ</t>
  </si>
  <si>
    <t>伊那市美篶７７９２－３</t>
  </si>
  <si>
    <t>0265-74-0301</t>
  </si>
  <si>
    <t>伊那中央病院訪問看護ステーション</t>
  </si>
  <si>
    <t>伊那市小四郎久保1313番地１</t>
  </si>
  <si>
    <t>伊那中央行政組合</t>
  </si>
  <si>
    <t>訪問看護ステーションよつば</t>
  </si>
  <si>
    <t>伊那市西春近4053－6</t>
  </si>
  <si>
    <t>（株）K2コーポレーション</t>
    <rPh sb="0" eb="3">
      <t>カブ</t>
    </rPh>
    <phoneticPr fontId="4"/>
  </si>
  <si>
    <t>伊南訪問看護ステーション</t>
  </si>
  <si>
    <t>駒ケ根市赤穂3213番地1</t>
  </si>
  <si>
    <t>0265-81-6620</t>
  </si>
  <si>
    <t>（福）伊南福祉会</t>
  </si>
  <si>
    <t>訪問看護ステーションゆりかご</t>
  </si>
  <si>
    <t>駒ケ根市赤穂9194－10</t>
  </si>
  <si>
    <t>0265-82-1140</t>
  </si>
  <si>
    <t>（医）ゆりかご</t>
  </si>
  <si>
    <t>アクア駒ヶ根訪問看護ステーション</t>
  </si>
  <si>
    <t>駒ケ根市赤穂16878</t>
  </si>
  <si>
    <t>辰野町訪問看護ステーション</t>
  </si>
  <si>
    <t>上伊那郡辰野町伊那富3351番地</t>
  </si>
  <si>
    <t>0266-43-3308</t>
  </si>
  <si>
    <t>訪問看護ステーションみどり</t>
  </si>
  <si>
    <t>上伊那郡箕輪町中箕輪12223番地</t>
  </si>
  <si>
    <t>0265-79-1400</t>
  </si>
  <si>
    <t>訪問看護ステーションふれあい</t>
  </si>
  <si>
    <t>上伊那郡箕輪町中箕輪8428</t>
  </si>
  <si>
    <t>0265-71-1121</t>
  </si>
  <si>
    <t>サービス種類</t>
    <phoneticPr fontId="3"/>
  </si>
  <si>
    <t>事業所名</t>
    <phoneticPr fontId="3"/>
  </si>
  <si>
    <t>郵便番号</t>
    <phoneticPr fontId="3"/>
  </si>
  <si>
    <t>所在地</t>
    <phoneticPr fontId="3"/>
  </si>
  <si>
    <t>上伊那郡南箕輪村4817-1　南箕輪村こども館内</t>
    <rPh sb="0" eb="4">
      <t>カミイナグン</t>
    </rPh>
    <phoneticPr fontId="4"/>
  </si>
  <si>
    <t>0265-77-3411</t>
    <phoneticPr fontId="3"/>
  </si>
  <si>
    <t>0265-71-8622</t>
    <phoneticPr fontId="3"/>
  </si>
  <si>
    <t>0265-73-2523</t>
    <phoneticPr fontId="3"/>
  </si>
  <si>
    <t>0265-94-3080</t>
    <phoneticPr fontId="3"/>
  </si>
  <si>
    <t>0265-94-1130</t>
    <phoneticPr fontId="3"/>
  </si>
  <si>
    <t>0265-81-1205</t>
    <phoneticPr fontId="3"/>
  </si>
  <si>
    <t>0265-98-0873</t>
    <phoneticPr fontId="3"/>
  </si>
  <si>
    <t>0265-79-4180</t>
    <phoneticPr fontId="3"/>
  </si>
  <si>
    <t>0265-86-5511</t>
    <phoneticPr fontId="3"/>
  </si>
  <si>
    <t>0265-76-5001</t>
    <phoneticPr fontId="3"/>
  </si>
  <si>
    <t>0265-74-2125</t>
    <phoneticPr fontId="3"/>
  </si>
  <si>
    <t>0265-76-5522</t>
    <phoneticPr fontId="3"/>
  </si>
  <si>
    <t>0265-77-0274</t>
    <phoneticPr fontId="3"/>
  </si>
  <si>
    <t>0265-96-8036</t>
    <phoneticPr fontId="3"/>
  </si>
  <si>
    <t>0265-85-5010</t>
    <phoneticPr fontId="3"/>
  </si>
  <si>
    <t>0265-81-5900</t>
    <phoneticPr fontId="3"/>
  </si>
  <si>
    <t>0265-79-1516</t>
    <phoneticPr fontId="3"/>
  </si>
  <si>
    <t>辰野町社協指定訪問介護事業所</t>
    <phoneticPr fontId="3"/>
  </si>
  <si>
    <t>保育所等訪問支援</t>
    <rPh sb="0" eb="4">
      <t>ホイクジョトウ</t>
    </rPh>
    <rPh sb="4" eb="8">
      <t>ホウモンシエン</t>
    </rPh>
    <phoneticPr fontId="3"/>
  </si>
  <si>
    <t>相談支援事業所naKara</t>
    <rPh sb="0" eb="2">
      <t>ソウダン</t>
    </rPh>
    <rPh sb="2" eb="4">
      <t>シエン</t>
    </rPh>
    <rPh sb="4" eb="7">
      <t>ジギョウショ</t>
    </rPh>
    <phoneticPr fontId="3"/>
  </si>
  <si>
    <t>上伊那郡宮田村１６８０-１</t>
    <rPh sb="0" eb="3">
      <t>カミイナ</t>
    </rPh>
    <rPh sb="3" eb="4">
      <t>グン</t>
    </rPh>
    <rPh sb="4" eb="6">
      <t>ミヤタ</t>
    </rPh>
    <rPh sb="6" eb="7">
      <t>ムラ</t>
    </rPh>
    <phoneticPr fontId="3"/>
  </si>
  <si>
    <t>(合同）KASUGA</t>
    <rPh sb="0" eb="2">
      <t>ゴウドウ</t>
    </rPh>
    <phoneticPr fontId="3"/>
  </si>
  <si>
    <t>(合同）KASUGA</t>
    <rPh sb="0" eb="1">
      <t>ゴウドウ</t>
    </rPh>
    <phoneticPr fontId="3"/>
  </si>
  <si>
    <t>090-2207-8865</t>
  </si>
  <si>
    <t>相談事業所IMAKOKO</t>
    <rPh sb="0" eb="2">
      <t>ソウダン</t>
    </rPh>
    <rPh sb="2" eb="5">
      <t>ジギョウショ</t>
    </rPh>
    <phoneticPr fontId="3"/>
  </si>
  <si>
    <t>上伊那郡南箕輪村2046-４</t>
    <rPh sb="0" eb="3">
      <t>カミイナ</t>
    </rPh>
    <rPh sb="3" eb="4">
      <t>グン</t>
    </rPh>
    <rPh sb="4" eb="7">
      <t>ミナミミノワ</t>
    </rPh>
    <rPh sb="7" eb="8">
      <t>ムラ</t>
    </rPh>
    <phoneticPr fontId="3"/>
  </si>
  <si>
    <t>(合同)恵果</t>
    <rPh sb="3" eb="5">
      <t>ケイカ</t>
    </rPh>
    <phoneticPr fontId="3"/>
  </si>
  <si>
    <t>0265-76-8430</t>
  </si>
  <si>
    <t>アンサンブル駒ヶ根</t>
  </si>
  <si>
    <t>地域自立支援事業所こまくさ園</t>
  </si>
  <si>
    <t>長野県駒ケ根市赤穂768-3</t>
  </si>
  <si>
    <t>駒ケ根市赤穂768-3</t>
    <phoneticPr fontId="3"/>
  </si>
  <si>
    <t>上伊那郡飯島町飯島2317-3</t>
    <phoneticPr fontId="3"/>
  </si>
  <si>
    <t>新子グリーンハイツ</t>
  </si>
  <si>
    <t>フォレストⅡ</t>
  </si>
  <si>
    <t>グループホーム灯輝</t>
  </si>
  <si>
    <t>カッサーノ（合）</t>
    <rPh sb="5" eb="6">
      <t>ゴウ</t>
    </rPh>
    <phoneticPr fontId="3"/>
  </si>
  <si>
    <t>090-9663-3633</t>
  </si>
  <si>
    <t>0265-98-6768</t>
  </si>
  <si>
    <t>0265-97-1290</t>
  </si>
  <si>
    <t>アンサンブル駒ケ根</t>
    <rPh sb="6" eb="9">
      <t>コマガネ</t>
    </rPh>
    <phoneticPr fontId="4"/>
  </si>
  <si>
    <t>0265-96-0743</t>
  </si>
  <si>
    <t>プレイハウスつみき</t>
  </si>
  <si>
    <t>放課後等デイサービス　はばたき</t>
  </si>
  <si>
    <t>宅老所かいご家</t>
  </si>
  <si>
    <t>株式会社プレイナー</t>
  </si>
  <si>
    <t>一般社団法人おもちゃの木</t>
  </si>
  <si>
    <t>0265-98-7584</t>
  </si>
  <si>
    <t>0265-86-5511</t>
  </si>
  <si>
    <t>上伊那郡箕輪町中箕輪11722番地2</t>
  </si>
  <si>
    <t>上伊那郡飯島町飯島2551番地飯島町地域福祉センター石楠花苑内</t>
  </si>
  <si>
    <t>上伊那郡南箕輪村6413－1</t>
  </si>
  <si>
    <t>ここ花　訪問看護ステーション</t>
  </si>
  <si>
    <t>399-4431</t>
    <phoneticPr fontId="3"/>
  </si>
  <si>
    <t>伊那市西春近3308-3</t>
  </si>
  <si>
    <t>ぐるり株式会社</t>
  </si>
  <si>
    <t>0265-96-7678</t>
  </si>
  <si>
    <t>上伊那郡箕輪町中箕輪14432-1</t>
  </si>
  <si>
    <t>株式会社　ふれあいの里</t>
  </si>
  <si>
    <t>0265-98-7705</t>
    <phoneticPr fontId="3"/>
  </si>
  <si>
    <t>0265-72-3121</t>
    <phoneticPr fontId="3"/>
  </si>
  <si>
    <t>0265-98-6956</t>
    <phoneticPr fontId="3"/>
  </si>
  <si>
    <t>アンサンブルホーム伊那６号棟</t>
    <rPh sb="9" eb="11">
      <t>イナ</t>
    </rPh>
    <rPh sb="12" eb="13">
      <t>ゴウ</t>
    </rPh>
    <rPh sb="13" eb="14">
      <t>トウ</t>
    </rPh>
    <phoneticPr fontId="3"/>
  </si>
  <si>
    <t>アンサンブルホーム伊那７号棟</t>
    <rPh sb="8" eb="10">
      <t>イナ</t>
    </rPh>
    <rPh sb="12" eb="13">
      <t>ゴウ</t>
    </rPh>
    <rPh sb="13" eb="14">
      <t>トウ</t>
    </rPh>
    <phoneticPr fontId="3"/>
  </si>
  <si>
    <t>アンサンブルホーム伊那９号棟</t>
    <rPh sb="7" eb="9">
      <t>イナ</t>
    </rPh>
    <rPh sb="12" eb="13">
      <t>ゴウ</t>
    </rPh>
    <rPh sb="13" eb="14">
      <t>トウ</t>
    </rPh>
    <phoneticPr fontId="3"/>
  </si>
  <si>
    <t>アンサンブルホーム伊那８号棟</t>
    <rPh sb="12" eb="13">
      <t>ゴウ</t>
    </rPh>
    <rPh sb="13" eb="14">
      <t>トウ</t>
    </rPh>
    <phoneticPr fontId="3"/>
  </si>
  <si>
    <t>アンサンブルホーム伊那１号棟</t>
  </si>
  <si>
    <t>アンサンブルホーム伊那２号棟</t>
  </si>
  <si>
    <t>アンサンブルホーム伊那３号棟</t>
  </si>
  <si>
    <t>アンサンブルホーム伊那4号棟</t>
  </si>
  <si>
    <t>アンサンブルホーム伊那5号棟</t>
  </si>
  <si>
    <t>399-0011</t>
  </si>
  <si>
    <t>アンサンブルホーム伊那５号棟サテライト</t>
  </si>
  <si>
    <t>アンサンブルホーム伊那10号棟</t>
    <rPh sb="9" eb="11">
      <t>イナ</t>
    </rPh>
    <rPh sb="13" eb="14">
      <t>ゴウ</t>
    </rPh>
    <rPh sb="14" eb="15">
      <t>トウ</t>
    </rPh>
    <phoneticPr fontId="12"/>
  </si>
  <si>
    <t>５つのパン駒ケ根</t>
    <rPh sb="5" eb="8">
      <t>コマガネ</t>
    </rPh>
    <phoneticPr fontId="3"/>
  </si>
  <si>
    <t>カーサレモン館</t>
  </si>
  <si>
    <t>ルネスカンパグナ</t>
  </si>
  <si>
    <t>090-9667-5406</t>
  </si>
  <si>
    <t>090-3440-7717</t>
  </si>
  <si>
    <t>そら北ホーム</t>
    <rPh sb="1" eb="2">
      <t>キタ</t>
    </rPh>
    <phoneticPr fontId="3"/>
  </si>
  <si>
    <t>トライ</t>
  </si>
  <si>
    <t>グループホームほほえみの家</t>
    <rPh sb="12" eb="13">
      <t>イエ</t>
    </rPh>
    <phoneticPr fontId="3"/>
  </si>
  <si>
    <t>大田切</t>
    <rPh sb="0" eb="2">
      <t>オオタギリ</t>
    </rPh>
    <phoneticPr fontId="3"/>
  </si>
  <si>
    <t>仲町ホーム</t>
    <rPh sb="0" eb="2">
      <t>ナカマチ</t>
    </rPh>
    <phoneticPr fontId="12"/>
  </si>
  <si>
    <t>就労定着支援</t>
    <rPh sb="0" eb="1">
      <t>シュウロウ</t>
    </rPh>
    <rPh sb="2" eb="4">
      <t>テイチャク</t>
    </rPh>
    <rPh sb="4" eb="6">
      <t>シエン</t>
    </rPh>
    <phoneticPr fontId="4"/>
  </si>
  <si>
    <t>就労定着支援</t>
    <rPh sb="0" eb="4">
      <t>シュウロウテイチャク</t>
    </rPh>
    <rPh sb="4" eb="6">
      <t>シエン</t>
    </rPh>
    <phoneticPr fontId="3"/>
  </si>
  <si>
    <t>障がい者多機能型事業所おぷしょんｓｐ</t>
  </si>
  <si>
    <t>R4.4.1～休止</t>
    <rPh sb="7" eb="9">
      <t>キュウシ</t>
    </rPh>
    <phoneticPr fontId="3"/>
  </si>
  <si>
    <t>0265-96-7381</t>
  </si>
  <si>
    <t>ふらっと相談支援センター</t>
    <rPh sb="4" eb="6">
      <t>ソウダン</t>
    </rPh>
    <rPh sb="6" eb="8">
      <t>シエン</t>
    </rPh>
    <phoneticPr fontId="3"/>
  </si>
  <si>
    <t>(NPO)じりつ支援ネットいな</t>
    <rPh sb="8" eb="10">
      <t>シエン</t>
    </rPh>
    <phoneticPr fontId="3"/>
  </si>
  <si>
    <t>伊那市手良中坪102</t>
    <rPh sb="0" eb="3">
      <t>イナシ</t>
    </rPh>
    <rPh sb="3" eb="4">
      <t>テ</t>
    </rPh>
    <rPh sb="4" eb="5">
      <t>ヨ</t>
    </rPh>
    <rPh sb="5" eb="7">
      <t>ナカツボ</t>
    </rPh>
    <phoneticPr fontId="3"/>
  </si>
  <si>
    <t>南箕輪村社協障がい者居宅介護事業所</t>
    <phoneticPr fontId="3"/>
  </si>
  <si>
    <t>居宅介護ひととき</t>
  </si>
  <si>
    <t>長野県上伊那郡箕輪町中箕輪９９０８－６</t>
  </si>
  <si>
    <t>株式会社ひととき</t>
  </si>
  <si>
    <t>0265-97-1044</t>
  </si>
  <si>
    <t>上伊那郡箕輪町大字中箕輪12444-1</t>
  </si>
  <si>
    <t>0265-96-0993</t>
  </si>
  <si>
    <t>宅幼老所きらきら福地</t>
  </si>
  <si>
    <t>396-0621</t>
  </si>
  <si>
    <t>長野県伊那市富県７６５８番地１</t>
  </si>
  <si>
    <t>株式会社支援アガピア</t>
  </si>
  <si>
    <t>長野県駒ケ根市赤穂３２１３番地１</t>
  </si>
  <si>
    <t>社会福祉法人伊南福祉会</t>
  </si>
  <si>
    <t xml:space="preserve">399-4301 </t>
  </si>
  <si>
    <t>上伊那郡宮田村1680-1</t>
    <rPh sb="0" eb="4">
      <t>カミイナグン</t>
    </rPh>
    <rPh sb="4" eb="7">
      <t>ミヤダムラ</t>
    </rPh>
    <phoneticPr fontId="3"/>
  </si>
  <si>
    <t>グループホーム人燈琴平</t>
  </si>
  <si>
    <t>(合同)Symphonic　Wave</t>
  </si>
  <si>
    <t>0265-83-7521</t>
  </si>
  <si>
    <t>0265-83-6700</t>
  </si>
  <si>
    <t>グループホーム人燈</t>
    <rPh sb="7" eb="8">
      <t>ジン</t>
    </rPh>
    <rPh sb="8" eb="9">
      <t>トモ</t>
    </rPh>
    <phoneticPr fontId="2"/>
  </si>
  <si>
    <t>駒ヶ根市</t>
    <rPh sb="0" eb="4">
      <t>コマガネシ</t>
    </rPh>
    <phoneticPr fontId="2"/>
  </si>
  <si>
    <t>(合同)Symphonic　Wave</t>
    <rPh sb="0" eb="2">
      <t>ゴウドウ</t>
    </rPh>
    <phoneticPr fontId="2"/>
  </si>
  <si>
    <t>J'sワーク駒ヶ根</t>
  </si>
  <si>
    <t>アグリガーデン</t>
  </si>
  <si>
    <t>長野県駒ケ根市中央8-12ゴッチャ駒ヶ根</t>
  </si>
  <si>
    <t>長野県駒ケ根市赤穂２８３２番地２６</t>
  </si>
  <si>
    <t>（公社）青年海外協力協会</t>
    <rPh sb="0" eb="1">
      <t>フク</t>
    </rPh>
    <rPh sb="1" eb="2">
      <t>コウ</t>
    </rPh>
    <rPh sb="2" eb="3">
      <t>シャ</t>
    </rPh>
    <rPh sb="4" eb="6">
      <t>セイネン</t>
    </rPh>
    <rPh sb="6" eb="8">
      <t>カイガイ</t>
    </rPh>
    <rPh sb="8" eb="10">
      <t>キョウリョク</t>
    </rPh>
    <rPh sb="10" eb="12">
      <t>キョウカイ</t>
    </rPh>
    <phoneticPr fontId="3"/>
  </si>
  <si>
    <t>（一社）アグリガーデン</t>
    <rPh sb="0" eb="1">
      <t>フク</t>
    </rPh>
    <rPh sb="1" eb="2">
      <t>イチ</t>
    </rPh>
    <rPh sb="2" eb="3">
      <t>シャ</t>
    </rPh>
    <phoneticPr fontId="3"/>
  </si>
  <si>
    <t>0265-98-9858</t>
  </si>
  <si>
    <t>070-1062-5901</t>
  </si>
  <si>
    <t>ひだまり中川</t>
  </si>
  <si>
    <t>399-3802</t>
  </si>
  <si>
    <t>上伊那郡中川村片桐1764</t>
  </si>
  <si>
    <t>（株）ひだまり</t>
  </si>
  <si>
    <t>0265-98-0746</t>
  </si>
  <si>
    <t>上伊那郡箕輪町中箕輪1898</t>
  </si>
  <si>
    <t>みらいこども伊那中央教室</t>
  </si>
  <si>
    <t>伊那市中央5146-1</t>
  </si>
  <si>
    <t>株式会社ＹＡＥ</t>
  </si>
  <si>
    <t>株式会社　みらい福祉会</t>
  </si>
  <si>
    <t>駒ヶ根市赤穂３２１３番地１</t>
  </si>
  <si>
    <t>SoRa</t>
  </si>
  <si>
    <t>上伊那郡辰野町伊那富3305-57</t>
  </si>
  <si>
    <t>合同会社OHANA</t>
  </si>
  <si>
    <t>0266-55-3112</t>
  </si>
  <si>
    <t>放課後等デイサービス　ほしあい</t>
    <rPh sb="0" eb="2">
      <t>ホウカゴ</t>
    </rPh>
    <rPh sb="2" eb="3">
      <t>トウ</t>
    </rPh>
    <phoneticPr fontId="3"/>
  </si>
  <si>
    <t>上伊那郡南箕輪村1229-３</t>
    <rPh sb="0" eb="3">
      <t>カミイナグン</t>
    </rPh>
    <rPh sb="3" eb="7">
      <t>ミナミミノワムラ</t>
    </rPh>
    <phoneticPr fontId="3"/>
  </si>
  <si>
    <t>合同会社milky way</t>
    <rPh sb="0" eb="1">
      <t>ゴウドウ</t>
    </rPh>
    <rPh sb="1" eb="3">
      <t>カイシャ</t>
    </rPh>
    <phoneticPr fontId="3"/>
  </si>
  <si>
    <t>0265-98-7746</t>
  </si>
  <si>
    <t>中川村地域活動支援センター</t>
    <rPh sb="0" eb="1">
      <t>ナカガワ</t>
    </rPh>
    <rPh sb="1" eb="2">
      <t>ムラ</t>
    </rPh>
    <rPh sb="2" eb="4">
      <t>チイキ</t>
    </rPh>
    <rPh sb="4" eb="6">
      <t>カツドウ</t>
    </rPh>
    <rPh sb="6" eb="8">
      <t>シエン</t>
    </rPh>
    <phoneticPr fontId="3"/>
  </si>
  <si>
    <t>399-3803</t>
  </si>
  <si>
    <t>上伊那郡中川村葛島2137番地１</t>
    <rPh sb="0" eb="3">
      <t>カミイナグン</t>
    </rPh>
    <rPh sb="3" eb="6">
      <t>ナカガワムラ</t>
    </rPh>
    <rPh sb="6" eb="7">
      <t>クズ</t>
    </rPh>
    <rPh sb="7" eb="8">
      <t>シマ</t>
    </rPh>
    <rPh sb="12" eb="14">
      <t>バンチ</t>
    </rPh>
    <phoneticPr fontId="3"/>
  </si>
  <si>
    <t>0265-98-0027</t>
  </si>
  <si>
    <t>　</t>
    <phoneticPr fontId="3"/>
  </si>
  <si>
    <t>上伊那郡中川村大草３２８０－７</t>
  </si>
  <si>
    <t>399-3801</t>
    <phoneticPr fontId="3"/>
  </si>
  <si>
    <t>0265-98-8318</t>
  </si>
  <si>
    <t>児童相談支援事業所　たんぽぽ</t>
  </si>
  <si>
    <t>駒ヶ根市赤須東２-１２</t>
  </si>
  <si>
    <t>399-4105</t>
    <phoneticPr fontId="3"/>
  </si>
  <si>
    <t>株式会社しえんSAITO・K　相談支援センター</t>
    <rPh sb="0" eb="4">
      <t>カブシキガイシャ</t>
    </rPh>
    <rPh sb="15" eb="17">
      <t>ソウダン</t>
    </rPh>
    <rPh sb="17" eb="19">
      <t>シエン</t>
    </rPh>
    <phoneticPr fontId="4"/>
  </si>
  <si>
    <t>株式会社しえんSAITO・K</t>
    <phoneticPr fontId="3"/>
  </si>
  <si>
    <t>上伊那郡宮田村3269-1</t>
    <phoneticPr fontId="14"/>
  </si>
  <si>
    <t>相談支援事業所　オリーブ</t>
  </si>
  <si>
    <t>伊那市西箕輪4765番地１</t>
    <phoneticPr fontId="14"/>
  </si>
  <si>
    <t>株式会社ハッピークローバー</t>
  </si>
  <si>
    <t>0265-98-0899</t>
  </si>
  <si>
    <t>Re☆すた～と</t>
    <phoneticPr fontId="3"/>
  </si>
  <si>
    <t>上伊那郡南箕輪村5937番地</t>
    <phoneticPr fontId="14"/>
  </si>
  <si>
    <t>399-4511</t>
    <phoneticPr fontId="3"/>
  </si>
  <si>
    <t>備考</t>
    <rPh sb="0" eb="2">
      <t>ビコウ</t>
    </rPh>
    <phoneticPr fontId="3"/>
  </si>
  <si>
    <t>一般社団法人　地の会</t>
  </si>
  <si>
    <t>なつめ★すくーる</t>
    <phoneticPr fontId="3"/>
  </si>
  <si>
    <t>みらいこども伊那インター教室</t>
    <rPh sb="6" eb="8">
      <t>イナ</t>
    </rPh>
    <rPh sb="12" eb="14">
      <t>キョウシツ</t>
    </rPh>
    <phoneticPr fontId="2"/>
  </si>
  <si>
    <t>0265‐98‐7374</t>
    <phoneticPr fontId="3"/>
  </si>
  <si>
    <t>(株)みらい福祉会</t>
    <phoneticPr fontId="3"/>
  </si>
  <si>
    <t>上伊那郡南箕輪村鳥居原8283-2</t>
    <phoneticPr fontId="3"/>
  </si>
  <si>
    <t>R7.7月開所</t>
    <rPh sb="4" eb="5">
      <t>ガツ</t>
    </rPh>
    <rPh sb="5" eb="7">
      <t>カイショ</t>
    </rPh>
    <phoneticPr fontId="3"/>
  </si>
  <si>
    <t>箕輪町中箕輪１３１７３－２１</t>
    <phoneticPr fontId="3"/>
  </si>
  <si>
    <t>399-4601</t>
    <phoneticPr fontId="3"/>
  </si>
  <si>
    <t>0265-98-8457</t>
    <phoneticPr fontId="3"/>
  </si>
  <si>
    <t>R7.11月移転</t>
    <rPh sb="5" eb="6">
      <t>ガツ</t>
    </rPh>
    <rPh sb="6" eb="8">
      <t>イテン</t>
    </rPh>
    <phoneticPr fontId="3"/>
  </si>
  <si>
    <t>プラス・クオリティー</t>
    <phoneticPr fontId="2"/>
  </si>
  <si>
    <t>396‐0026</t>
  </si>
  <si>
    <t>伊那市西町5111番地16田村ビル1階西</t>
    <phoneticPr fontId="3"/>
  </si>
  <si>
    <t>長野県伊那市山寺２４３</t>
    <phoneticPr fontId="3"/>
  </si>
  <si>
    <t>070-3194-2058</t>
    <phoneticPr fontId="3"/>
  </si>
  <si>
    <t xml:space="preserve">396-0023 </t>
    <phoneticPr fontId="3"/>
  </si>
  <si>
    <t>399-4117</t>
    <phoneticPr fontId="3"/>
  </si>
  <si>
    <t>0265-98-0348</t>
  </si>
  <si>
    <t>399-4115　</t>
    <phoneticPr fontId="3"/>
  </si>
  <si>
    <t>合同会社LOSKA</t>
    <phoneticPr fontId="2"/>
  </si>
  <si>
    <t>駒ヶ根市上穂栄町10－3</t>
    <phoneticPr fontId="3"/>
  </si>
  <si>
    <t>放課後等デイサービスMys</t>
    <phoneticPr fontId="3"/>
  </si>
  <si>
    <t>R7.9開所</t>
    <rPh sb="4" eb="6">
      <t>カイショ</t>
    </rPh>
    <phoneticPr fontId="3"/>
  </si>
  <si>
    <t>学習サポートscrumPLUS長野伊那校第２教室</t>
    <phoneticPr fontId="3"/>
  </si>
  <si>
    <t>学習サポートscrumPLUS長野伊那校第1教室</t>
    <phoneticPr fontId="3"/>
  </si>
  <si>
    <t>伊那市西町5111番地16田村ビル1階東</t>
    <rPh sb="19" eb="20">
      <t>ヒガシ</t>
    </rPh>
    <phoneticPr fontId="3"/>
  </si>
  <si>
    <t>放課後等デイサービス</t>
    <phoneticPr fontId="3"/>
  </si>
  <si>
    <t>放課後等デイサービス　Alii</t>
  </si>
  <si>
    <t>399‐4511</t>
    <phoneticPr fontId="3"/>
  </si>
  <si>
    <t>訪問看護ステーションはなもも</t>
    <phoneticPr fontId="3"/>
  </si>
  <si>
    <t>所在市町村</t>
    <rPh sb="2" eb="3">
      <t>シ</t>
    </rPh>
    <rPh sb="3" eb="4">
      <t>マチ</t>
    </rPh>
    <rPh sb="4" eb="5">
      <t>ソン</t>
    </rPh>
    <phoneticPr fontId="3"/>
  </si>
  <si>
    <t>上伊那郡南箕輪村南箕輪村田畑10385</t>
    <phoneticPr fontId="3"/>
  </si>
  <si>
    <t>株式会社Melia</t>
  </si>
  <si>
    <t>0265-97-1175</t>
    <phoneticPr fontId="3"/>
  </si>
  <si>
    <t>多機能型事業所　みつば</t>
    <rPh sb="0" eb="4">
      <t>タキノウガタ</t>
    </rPh>
    <rPh sb="4" eb="7">
      <t>ジギョウショ</t>
    </rPh>
    <phoneticPr fontId="2"/>
  </si>
  <si>
    <t>伊那市西箕輪4765番地1</t>
  </si>
  <si>
    <t>0265-98-0899</t>
    <phoneticPr fontId="3"/>
  </si>
  <si>
    <t>株式会社ぽれぽれ</t>
  </si>
  <si>
    <t>相談支援事業所カモミール</t>
    <rPh sb="0" eb="7">
      <t>ソウダンシエンジギョウショ</t>
    </rPh>
    <phoneticPr fontId="3"/>
  </si>
  <si>
    <t>相談支援事業所アラタ</t>
    <rPh sb="0" eb="7">
      <t>ソウダンシエンジギョウショ</t>
    </rPh>
    <phoneticPr fontId="3"/>
  </si>
  <si>
    <t>駒ヶ根悠生寮相談支援事業部</t>
    <phoneticPr fontId="4"/>
  </si>
  <si>
    <t>長野県西駒郷駒ケ根支援事業部</t>
    <rPh sb="0" eb="3">
      <t>ナガノケン</t>
    </rPh>
    <rPh sb="3" eb="4">
      <t>ニシ</t>
    </rPh>
    <rPh sb="4" eb="5">
      <t>コマ</t>
    </rPh>
    <rPh sb="5" eb="6">
      <t>ゴウ</t>
    </rPh>
    <rPh sb="6" eb="9">
      <t>コマガネ</t>
    </rPh>
    <rPh sb="9" eb="11">
      <t>シエン</t>
    </rPh>
    <rPh sb="11" eb="13">
      <t>ジギョウ</t>
    </rPh>
    <rPh sb="13" eb="14">
      <t>ブ</t>
    </rPh>
    <phoneticPr fontId="4"/>
  </si>
  <si>
    <t>駒ヶ根市下平891番地サクラメゾン303号室</t>
  </si>
  <si>
    <t>合同会社　ＷＮライフ・ながの</t>
  </si>
  <si>
    <t>0265-98-7586</t>
  </si>
  <si>
    <t>法人(設置者)名</t>
    <phoneticPr fontId="3"/>
  </si>
  <si>
    <t>多機能型事業所輪っこはうす・コスモスの家
（障害者社会就労センター）</t>
    <rPh sb="0" eb="4">
      <t>タキノウガタ</t>
    </rPh>
    <rPh sb="4" eb="6">
      <t>ジギョウ</t>
    </rPh>
    <rPh sb="6" eb="7">
      <t>ショ</t>
    </rPh>
    <phoneticPr fontId="4"/>
  </si>
  <si>
    <t>多機能型事業所ゆめわーく
（障害者社会生活支援センターゆめわーく）</t>
    <rPh sb="0" eb="4">
      <t>タキノウガタ</t>
    </rPh>
    <rPh sb="4" eb="6">
      <t>ジギョウ</t>
    </rPh>
    <rPh sb="6" eb="7">
      <t>ショ</t>
    </rPh>
    <rPh sb="19" eb="21">
      <t>セイカツ</t>
    </rPh>
    <rPh sb="21" eb="23">
      <t>シエン</t>
    </rPh>
    <phoneticPr fontId="4"/>
  </si>
  <si>
    <t>多機能型事業所さくらの家
（障害者社会生活支援センターさくらの家）</t>
    <rPh sb="0" eb="4">
      <t>タキノウガタ</t>
    </rPh>
    <rPh sb="4" eb="6">
      <t>ジギョウ</t>
    </rPh>
    <rPh sb="6" eb="7">
      <t>ショ</t>
    </rPh>
    <rPh sb="11" eb="12">
      <t>イエ</t>
    </rPh>
    <rPh sb="19" eb="21">
      <t>セイカツ</t>
    </rPh>
    <rPh sb="21" eb="23">
      <t>シエン</t>
    </rPh>
    <phoneticPr fontId="4"/>
  </si>
  <si>
    <t>多機能型事業所さくらの家
（障害者社会就労センターさくらの家）</t>
    <rPh sb="0" eb="4">
      <t>タキノウガタ</t>
    </rPh>
    <rPh sb="4" eb="6">
      <t>ジギョウ</t>
    </rPh>
    <rPh sb="6" eb="7">
      <t>ショ</t>
    </rPh>
    <rPh sb="11" eb="12">
      <t>イエ</t>
    </rPh>
    <phoneticPr fontId="4"/>
  </si>
  <si>
    <t>多機能型事業所ゆめわーく
（障害者社会就労センターゆめわーく）</t>
    <rPh sb="0" eb="4">
      <t>タキノウガタ</t>
    </rPh>
    <rPh sb="4" eb="6">
      <t>ジギョウ</t>
    </rPh>
    <rPh sb="6" eb="7">
      <t>ショ</t>
    </rPh>
    <phoneticPr fontId="4"/>
  </si>
  <si>
    <t>特定非営利活動法人メンタルサポート駒の杜
こまの杜宿免</t>
    <rPh sb="17" eb="18">
      <t>コマ</t>
    </rPh>
    <rPh sb="19" eb="20">
      <t>モリ</t>
    </rPh>
    <rPh sb="24" eb="25">
      <t>モリ</t>
    </rPh>
    <rPh sb="25" eb="26">
      <t>ヤド</t>
    </rPh>
    <rPh sb="26" eb="27">
      <t>メン</t>
    </rPh>
    <phoneticPr fontId="1"/>
  </si>
  <si>
    <t>社会福祉法人　南箕輪村社会福祉協議会
指定特定相談支援事業所</t>
    <rPh sb="0" eb="2">
      <t>シャカイ</t>
    </rPh>
    <rPh sb="2" eb="4">
      <t>フクシ</t>
    </rPh>
    <rPh sb="4" eb="6">
      <t>ホウジン</t>
    </rPh>
    <rPh sb="7" eb="10">
      <t>ミナミミノワ</t>
    </rPh>
    <rPh sb="10" eb="11">
      <t>ムラ</t>
    </rPh>
    <rPh sb="11" eb="13">
      <t>シャカイ</t>
    </rPh>
    <rPh sb="13" eb="15">
      <t>フクシ</t>
    </rPh>
    <rPh sb="15" eb="18">
      <t>キョウギカイ</t>
    </rPh>
    <rPh sb="19" eb="21">
      <t>シテイ</t>
    </rPh>
    <rPh sb="21" eb="23">
      <t>トクテイ</t>
    </rPh>
    <rPh sb="23" eb="25">
      <t>ソウダン</t>
    </rPh>
    <rPh sb="25" eb="27">
      <t>シエン</t>
    </rPh>
    <rPh sb="27" eb="30">
      <t>ジギョウショ</t>
    </rPh>
    <phoneticPr fontId="1"/>
  </si>
  <si>
    <t>社会福祉法人　伊那市社会福祉協議会
訪問介護センター高遠</t>
    <phoneticPr fontId="3"/>
  </si>
  <si>
    <t>(株)ハッピークローバー</t>
    <rPh sb="0" eb="3">
      <t>カブ</t>
    </rPh>
    <phoneticPr fontId="3"/>
  </si>
  <si>
    <t>社会福祉法人
伊南福祉会</t>
    <phoneticPr fontId="3"/>
  </si>
  <si>
    <t>(福)伊那市
社会福祉協議会</t>
    <phoneticPr fontId="3"/>
  </si>
  <si>
    <t>(福)駒ヶ根市
社会福祉協議会</t>
    <phoneticPr fontId="3"/>
  </si>
  <si>
    <t>(福)長野県
社会福祉事業団</t>
    <phoneticPr fontId="3"/>
  </si>
  <si>
    <t>(福)南箕輪村
社会福祉協議会</t>
    <phoneticPr fontId="3"/>
  </si>
  <si>
    <t>(福)飯島町
社会福祉協議会</t>
    <phoneticPr fontId="3"/>
  </si>
  <si>
    <t>(福)箕輪町
社会福祉協議会</t>
    <phoneticPr fontId="3"/>
  </si>
  <si>
    <t>(一社)ソーシャルファーム
なかがわ</t>
    <rPh sb="0" eb="2">
      <t>イッシャ</t>
    </rPh>
    <phoneticPr fontId="3"/>
  </si>
  <si>
    <t>訪問看護ステーション・
ふれあい（株）</t>
    <phoneticPr fontId="3"/>
  </si>
  <si>
    <t>株式会社
スタッフシュウエイ</t>
    <phoneticPr fontId="3"/>
  </si>
  <si>
    <t>396-0015</t>
    <phoneticPr fontId="3"/>
  </si>
  <si>
    <t>399-0428</t>
    <phoneticPr fontId="3"/>
  </si>
  <si>
    <t>伊南訪問看護ステーション　すまいる</t>
    <phoneticPr fontId="3"/>
  </si>
  <si>
    <t>福祉型児童発達
支援センター</t>
    <phoneticPr fontId="3"/>
  </si>
  <si>
    <t>ステージクラブ駒ヶ根</t>
    <phoneticPr fontId="3"/>
  </si>
  <si>
    <t>いしころ</t>
    <phoneticPr fontId="3"/>
  </si>
  <si>
    <t>駒ヶ根市赤穂4817-5</t>
    <phoneticPr fontId="3"/>
  </si>
  <si>
    <t>(株)しえんSAITO・K</t>
    <rPh sb="0" eb="3">
      <t>カブ</t>
    </rPh>
    <phoneticPr fontId="3"/>
  </si>
  <si>
    <t>070-2011-5669</t>
    <phoneticPr fontId="3"/>
  </si>
  <si>
    <t>駒ヶ根市上穂北11-11メゾンホリウチ１F</t>
    <phoneticPr fontId="3"/>
  </si>
  <si>
    <t>080-6935-8536</t>
    <phoneticPr fontId="3"/>
  </si>
  <si>
    <t>アイウェルネス合同会社</t>
    <phoneticPr fontId="3"/>
  </si>
  <si>
    <t>しらかば信州カウンセリングセンター</t>
    <rPh sb="4" eb="6">
      <t>シンシュウ</t>
    </rPh>
    <phoneticPr fontId="3"/>
  </si>
  <si>
    <t>上伊那生協病院roots</t>
    <rPh sb="0" eb="7">
      <t>カミイナセイキョウビョウイン</t>
    </rPh>
    <phoneticPr fontId="3"/>
  </si>
  <si>
    <t>箕輪町中箕輪11329-1</t>
    <phoneticPr fontId="3"/>
  </si>
  <si>
    <t>社会福祉法人　伊那市社会福祉協議会　
訪問介護センター伊那</t>
    <phoneticPr fontId="3"/>
  </si>
  <si>
    <t>社会福祉法人　伊那市社会福祉協議会　
訪問介護センター高遠</t>
    <phoneticPr fontId="3"/>
  </si>
  <si>
    <t>アクア伊那訪問介護</t>
  </si>
  <si>
    <t>396-0111</t>
  </si>
  <si>
    <t>長野県伊那市美篶9151-4</t>
  </si>
  <si>
    <t>(株)スタッフシュウエイ</t>
    <rPh sb="0" eb="3">
      <t>カブ</t>
    </rPh>
    <phoneticPr fontId="3"/>
  </si>
  <si>
    <t>0265-98-9533</t>
    <phoneticPr fontId="3"/>
  </si>
  <si>
    <t>ながいきケアヘルパー駒ヶ根</t>
  </si>
  <si>
    <t>長野県駒ケ根市中沢4180-2</t>
  </si>
  <si>
    <t>株式会社ながいき</t>
  </si>
  <si>
    <t>0265-98-7301</t>
  </si>
  <si>
    <t>ヘルパーステーションかつら</t>
  </si>
  <si>
    <t>0265-88-3337</t>
  </si>
  <si>
    <t>特定非営利活動法人かつら</t>
  </si>
  <si>
    <t>長野県上伊那郡中川村葛島685番地</t>
  </si>
  <si>
    <t>ほっと上伊那</t>
  </si>
  <si>
    <t>長野県伊那市中央４６０５－２２</t>
  </si>
  <si>
    <t>0265-98-8707</t>
  </si>
  <si>
    <t>同行援護</t>
    <phoneticPr fontId="3"/>
  </si>
  <si>
    <t>訪問介護ステーションぽれぽれ</t>
    <rPh sb="0" eb="2">
      <t>ホウモン</t>
    </rPh>
    <rPh sb="2" eb="4">
      <t>カイゴ</t>
    </rPh>
    <phoneticPr fontId="3"/>
  </si>
  <si>
    <t>旧：85-4817</t>
    <rPh sb="0" eb="1">
      <t>キュウ</t>
    </rPh>
    <phoneticPr fontId="3"/>
  </si>
  <si>
    <t>旧：ライフステージ
　　　 Ｊ下平B号</t>
    <rPh sb="0" eb="1">
      <t>キュウ</t>
    </rPh>
    <phoneticPr fontId="3"/>
  </si>
  <si>
    <t>フォレストⅠ</t>
    <phoneticPr fontId="3"/>
  </si>
  <si>
    <t>旧：Gフォレスト</t>
    <rPh sb="0" eb="1">
      <t>キュウ</t>
    </rPh>
    <phoneticPr fontId="3"/>
  </si>
  <si>
    <t>５つのパン駒ケ根サテライト　ティンクル本町５０１号室</t>
  </si>
  <si>
    <t>５つのパン駒ケ根サテライト　ライフステージＪ福岡２０２号室</t>
    <rPh sb="5" eb="8">
      <t>コマガネ</t>
    </rPh>
    <rPh sb="22" eb="24">
      <t>フクオカ</t>
    </rPh>
    <rPh sb="27" eb="29">
      <t>ゴウシツ</t>
    </rPh>
    <phoneticPr fontId="17"/>
  </si>
  <si>
    <t>スカイハイツ岩見108</t>
    <rPh sb="6" eb="8">
      <t>イワミ</t>
    </rPh>
    <phoneticPr fontId="17"/>
  </si>
  <si>
    <t>アンサンブルホーム駒ヶ根第１</t>
    <rPh sb="9" eb="12">
      <t>コマガネ</t>
    </rPh>
    <rPh sb="12" eb="13">
      <t>ダイ</t>
    </rPh>
    <phoneticPr fontId="17"/>
  </si>
  <si>
    <t>アンサンブルホーム駒ヶ根第２</t>
    <rPh sb="9" eb="12">
      <t>コマガネ</t>
    </rPh>
    <rPh sb="12" eb="13">
      <t>ダイ</t>
    </rPh>
    <phoneticPr fontId="17"/>
  </si>
  <si>
    <t>グループホームニューリーフ１</t>
  </si>
  <si>
    <t>ソーシャルインクルーホーム長野箕輪町Ⅰ</t>
    <rPh sb="13" eb="15">
      <t>ナガノ</t>
    </rPh>
    <rPh sb="15" eb="17">
      <t>ミノワ</t>
    </rPh>
    <rPh sb="17" eb="18">
      <t>マチ</t>
    </rPh>
    <phoneticPr fontId="17"/>
  </si>
  <si>
    <t>ソーシャルインクルーホーム長野箕輪町Ⅱ</t>
  </si>
  <si>
    <t>396-0013</t>
  </si>
  <si>
    <t>伊那市</t>
    <phoneticPr fontId="3"/>
  </si>
  <si>
    <t>上伊那郡箕輪町</t>
    <rPh sb="0" eb="4">
      <t>カミイナグン</t>
    </rPh>
    <rPh sb="4" eb="7">
      <t>ミノワマチ</t>
    </rPh>
    <phoneticPr fontId="17"/>
  </si>
  <si>
    <t>(株)カワカミPharmacy</t>
    <phoneticPr fontId="3"/>
  </si>
  <si>
    <t>ソーシャルインクルー(株)</t>
    <rPh sb="10" eb="13">
      <t>カブ</t>
    </rPh>
    <phoneticPr fontId="17"/>
  </si>
  <si>
    <t>アンサンブル伊那　野外センター</t>
    <rPh sb="5" eb="7">
      <t>イナ</t>
    </rPh>
    <rPh sb="8" eb="10">
      <t>ヤガイ</t>
    </rPh>
    <phoneticPr fontId="3"/>
  </si>
  <si>
    <t>伊那市西春近3390-384</t>
    <rPh sb="0" eb="2">
      <t>イナ</t>
    </rPh>
    <rPh sb="2" eb="5">
      <t>ニシハルチカ</t>
    </rPh>
    <phoneticPr fontId="3"/>
  </si>
  <si>
    <t>065-71-8622</t>
    <phoneticPr fontId="3"/>
  </si>
  <si>
    <t>フォレスト</t>
  </si>
  <si>
    <t>伊那市</t>
    <rPh sb="0" eb="3">
      <t>イナシ</t>
    </rPh>
    <phoneticPr fontId="10"/>
  </si>
  <si>
    <t>カッサーノ（合同）</t>
    <rPh sb="6" eb="8">
      <t>ゴウドウ</t>
    </rPh>
    <phoneticPr fontId="10"/>
  </si>
  <si>
    <t>まゆっこ</t>
    <phoneticPr fontId="3"/>
  </si>
  <si>
    <t>長野県西駒郷駒ケ根支援事業部</t>
  </si>
  <si>
    <t>アビリティスマイル</t>
  </si>
  <si>
    <t>396-0025</t>
    <phoneticPr fontId="3"/>
  </si>
  <si>
    <t>Catnip</t>
  </si>
  <si>
    <t>伊那市荒井3936-2</t>
    <rPh sb="0" eb="3">
      <t>イナシ</t>
    </rPh>
    <rPh sb="3" eb="5">
      <t>アライ</t>
    </rPh>
    <phoneticPr fontId="3"/>
  </si>
  <si>
    <t>（NPO)やればできる</t>
    <phoneticPr fontId="10"/>
  </si>
  <si>
    <t>駒ヶ根市赤穂16613-7</t>
    <rPh sb="4" eb="6">
      <t>アカホ</t>
    </rPh>
    <phoneticPr fontId="3"/>
  </si>
  <si>
    <t>（一社）Catnip</t>
    <rPh sb="1" eb="3">
      <t>イッシャ</t>
    </rPh>
    <phoneticPr fontId="10"/>
  </si>
  <si>
    <t>0265-98-0863</t>
  </si>
  <si>
    <t>080-6996-9602</t>
  </si>
  <si>
    <t>Grow up farm</t>
  </si>
  <si>
    <t>長野県上伊那郡南箕輪村７５５７－１</t>
  </si>
  <si>
    <t>スノーリンク株式会社</t>
  </si>
  <si>
    <t>クーリアラボ</t>
  </si>
  <si>
    <t>399-4432</t>
    <phoneticPr fontId="3"/>
  </si>
  <si>
    <t>伊那市東春近553-1</t>
    <rPh sb="0" eb="3">
      <t>イナシ</t>
    </rPh>
    <rPh sb="3" eb="6">
      <t>ヒガシハルチカ</t>
    </rPh>
    <phoneticPr fontId="3"/>
  </si>
  <si>
    <t>（株）クーリアラボ</t>
    <rPh sb="0" eb="2">
      <t>カブ</t>
    </rPh>
    <phoneticPr fontId="3"/>
  </si>
  <si>
    <t>就労継続支援B型らうりま</t>
    <rPh sb="0" eb="6">
      <t>シュウロウケイゾクシエン</t>
    </rPh>
    <rPh sb="7" eb="8">
      <t>ガタ</t>
    </rPh>
    <phoneticPr fontId="10"/>
  </si>
  <si>
    <t>399-3702</t>
    <phoneticPr fontId="3"/>
  </si>
  <si>
    <t>上伊那郡飯島町飯島746番地１</t>
    <rPh sb="0" eb="4">
      <t>カミイナグン</t>
    </rPh>
    <rPh sb="4" eb="7">
      <t>イイジママチ</t>
    </rPh>
    <phoneticPr fontId="18"/>
  </si>
  <si>
    <t>KORU（株）</t>
    <rPh sb="4" eb="7">
      <t>カブ</t>
    </rPh>
    <phoneticPr fontId="10"/>
  </si>
  <si>
    <t>080-3170-8142</t>
  </si>
  <si>
    <t>090-1405-8675</t>
  </si>
  <si>
    <t>0265-95-3315</t>
  </si>
  <si>
    <t>あかつき辰野</t>
    <phoneticPr fontId="3"/>
  </si>
  <si>
    <t>社会福祉法人 平成会</t>
    <phoneticPr fontId="3"/>
  </si>
  <si>
    <t>R7.11月開所</t>
    <rPh sb="5" eb="6">
      <t>ガツ</t>
    </rPh>
    <rPh sb="6" eb="8">
      <t>カイショ</t>
    </rPh>
    <phoneticPr fontId="3"/>
  </si>
  <si>
    <t xml:space="preserve">上伊那郡辰野町樋口2434－1 </t>
    <phoneticPr fontId="3"/>
  </si>
  <si>
    <t>0266-78-3562</t>
    <phoneticPr fontId="3"/>
  </si>
  <si>
    <t>399-0425</t>
    <phoneticPr fontId="3"/>
  </si>
  <si>
    <t>昭和伊南総合病院訪問看護ステーション</t>
  </si>
  <si>
    <t>訪問看護ステーション　ぽれぽれ</t>
  </si>
  <si>
    <t>訪問看護ステーションなゆき</t>
  </si>
  <si>
    <t>アクア伊那訪問看護ステーション</t>
  </si>
  <si>
    <t>訪問看護ステーション　ゆう</t>
  </si>
  <si>
    <t>駒ケ根市赤穂3230番地</t>
    <phoneticPr fontId="3"/>
  </si>
  <si>
    <t>上伊那郡中川村大草3280-7</t>
    <phoneticPr fontId="3"/>
  </si>
  <si>
    <t>株式会社　ぽれぽれ</t>
  </si>
  <si>
    <t>伊那市西箕輪6890-2</t>
    <phoneticPr fontId="3"/>
  </si>
  <si>
    <t>396-0111</t>
    <phoneticPr fontId="3"/>
  </si>
  <si>
    <t>伊那市美篶9151番地4</t>
    <phoneticPr fontId="3"/>
  </si>
  <si>
    <t>伊那市美篶上原4323-1サンワハイツ２号</t>
    <phoneticPr fontId="3"/>
  </si>
  <si>
    <t>株式会社　ゆう</t>
  </si>
  <si>
    <t>0265-82-3737</t>
  </si>
  <si>
    <t>0265-93-3192</t>
  </si>
  <si>
    <t>0265-98-9533</t>
  </si>
  <si>
    <t>0265-76-6173</t>
  </si>
  <si>
    <t>0265-98-8985</t>
    <phoneticPr fontId="3"/>
  </si>
  <si>
    <t>相談支援事業所　みなみみのわ</t>
    <phoneticPr fontId="4"/>
  </si>
  <si>
    <t>399-4511</t>
    <phoneticPr fontId="4"/>
  </si>
  <si>
    <t>南箕輪村</t>
    <phoneticPr fontId="4"/>
  </si>
  <si>
    <t>0265-76-4110</t>
    <phoneticPr fontId="4"/>
  </si>
  <si>
    <t>中川村社協相談支援事業所</t>
    <phoneticPr fontId="4"/>
  </si>
  <si>
    <t>上伊那郡中川村大草４０３８－１</t>
    <phoneticPr fontId="4"/>
  </si>
  <si>
    <t>0265-88-3552</t>
    <phoneticPr fontId="4"/>
  </si>
  <si>
    <t>399-3801</t>
    <phoneticPr fontId="4"/>
  </si>
  <si>
    <t>相談支援事業所アオリンク</t>
    <rPh sb="0" eb="7">
      <t>ソウダンシエンジギョウショ</t>
    </rPh>
    <phoneticPr fontId="4"/>
  </si>
  <si>
    <t>相談支援事業所きらきら福地</t>
    <phoneticPr fontId="4"/>
  </si>
  <si>
    <t>(株)支援 アガピア</t>
    <phoneticPr fontId="4"/>
  </si>
  <si>
    <t>0265-73-5707</t>
    <phoneticPr fontId="4"/>
  </si>
  <si>
    <t>396-0621</t>
    <phoneticPr fontId="4"/>
  </si>
  <si>
    <t>伊那市富県7658-1</t>
    <phoneticPr fontId="4"/>
  </si>
  <si>
    <t>Catnip</t>
    <phoneticPr fontId="4"/>
  </si>
  <si>
    <t>399-4117</t>
    <phoneticPr fontId="4"/>
  </si>
  <si>
    <t>駒ヶ根市赤穂16613-7</t>
    <rPh sb="4" eb="6">
      <t>アカホ</t>
    </rPh>
    <phoneticPr fontId="4"/>
  </si>
  <si>
    <t>（一社）Catnip</t>
    <rPh sb="1" eb="3">
      <t>イッシャ</t>
    </rPh>
    <phoneticPr fontId="4"/>
  </si>
  <si>
    <t>0265-80-9015</t>
    <phoneticPr fontId="4"/>
  </si>
  <si>
    <t>090-9130-0768</t>
    <phoneticPr fontId="4"/>
  </si>
  <si>
    <t>株式会社クーリアラボ</t>
    <phoneticPr fontId="4"/>
  </si>
  <si>
    <t>長野県伊那市東春近553-1</t>
    <phoneticPr fontId="4"/>
  </si>
  <si>
    <t>399-4432</t>
    <phoneticPr fontId="4"/>
  </si>
  <si>
    <t>合同会社ARATA</t>
    <phoneticPr fontId="4"/>
  </si>
  <si>
    <t>399-4602</t>
    <phoneticPr fontId="4"/>
  </si>
  <si>
    <t>399-3802</t>
    <phoneticPr fontId="4"/>
  </si>
  <si>
    <t>上伊那郡中川村片桐2316-2</t>
    <rPh sb="0" eb="4">
      <t>カミイナグン</t>
    </rPh>
    <rPh sb="4" eb="7">
      <t>ナカガワムラ</t>
    </rPh>
    <rPh sb="7" eb="9">
      <t>カタギリ</t>
    </rPh>
    <phoneticPr fontId="4"/>
  </si>
  <si>
    <t>合同会社カモミール</t>
    <rPh sb="0" eb="4">
      <t>ゴウドウガイシャ</t>
    </rPh>
    <phoneticPr fontId="4"/>
  </si>
  <si>
    <t>090-2220-9364</t>
    <phoneticPr fontId="4"/>
  </si>
  <si>
    <t>090-1059-8024</t>
    <phoneticPr fontId="4"/>
  </si>
  <si>
    <t>上伊那郡箕輪町東箕輪3278-16</t>
    <phoneticPr fontId="4"/>
  </si>
  <si>
    <t>みらい相談支援事業所</t>
    <rPh sb="3" eb="5">
      <t>ソウダン</t>
    </rPh>
    <rPh sb="5" eb="7">
      <t>シエン</t>
    </rPh>
    <rPh sb="7" eb="10">
      <t>ジギョウショ</t>
    </rPh>
    <phoneticPr fontId="4"/>
  </si>
  <si>
    <t>396-0022</t>
    <phoneticPr fontId="4"/>
  </si>
  <si>
    <t>伊那市御園731-4</t>
    <phoneticPr fontId="4"/>
  </si>
  <si>
    <t>株式会社　みらい福祉会</t>
    <phoneticPr fontId="4"/>
  </si>
  <si>
    <t>0265-78-8814</t>
    <phoneticPr fontId="4"/>
  </si>
  <si>
    <t>ソーシャルインクルー長野箕輪町</t>
    <rPh sb="10" eb="12">
      <t>ナガノ</t>
    </rPh>
    <rPh sb="12" eb="15">
      <t>ミノワマチ</t>
    </rPh>
    <phoneticPr fontId="1"/>
  </si>
  <si>
    <t>ライフステージＪ宮田Ⅰ</t>
    <phoneticPr fontId="3"/>
  </si>
  <si>
    <t>のど香</t>
    <rPh sb="2" eb="3">
      <t>カ</t>
    </rPh>
    <phoneticPr fontId="4"/>
  </si>
  <si>
    <t>0265-82-5271</t>
    <phoneticPr fontId="4"/>
  </si>
  <si>
    <t>就労継続支援B型</t>
    <phoneticPr fontId="4"/>
  </si>
  <si>
    <t>396-0015</t>
    <phoneticPr fontId="4"/>
  </si>
  <si>
    <t>0265-73-0605</t>
    <phoneticPr fontId="4"/>
  </si>
  <si>
    <t>長野県伊那市中央4605-22</t>
    <phoneticPr fontId="4"/>
  </si>
  <si>
    <t>就労継続支援Ｂ型　案山子</t>
    <phoneticPr fontId="4"/>
  </si>
  <si>
    <t>長野県伊那市西箕輪大萱7884</t>
    <phoneticPr fontId="4"/>
  </si>
  <si>
    <t>0265-95-6100</t>
    <phoneticPr fontId="4"/>
  </si>
  <si>
    <t>プラス・クオリティーⅡ</t>
    <phoneticPr fontId="2"/>
  </si>
  <si>
    <t>旧：こどもプラス第2</t>
    <rPh sb="0" eb="1">
      <t>キュウ</t>
    </rPh>
    <rPh sb="8" eb="9">
      <t>ダイ</t>
    </rPh>
    <phoneticPr fontId="4"/>
  </si>
  <si>
    <t>0265-83-3753</t>
    <phoneticPr fontId="4"/>
  </si>
  <si>
    <t>合同会社
夢倶楽部しらかば</t>
    <phoneticPr fontId="4"/>
  </si>
  <si>
    <t>0265-79-8813</t>
    <phoneticPr fontId="4"/>
  </si>
  <si>
    <t>399-4112</t>
    <phoneticPr fontId="4"/>
  </si>
  <si>
    <t>駒ヶ根市中央4-16</t>
    <phoneticPr fontId="4"/>
  </si>
  <si>
    <t>旧：こどもプラス移転
R8.1月開所</t>
    <rPh sb="0" eb="1">
      <t>キュウ</t>
    </rPh>
    <rPh sb="8" eb="10">
      <t>イテン</t>
    </rPh>
    <rPh sb="15" eb="16">
      <t>ガツ</t>
    </rPh>
    <rPh sb="16" eb="18">
      <t>カイショ</t>
    </rPh>
    <phoneticPr fontId="3"/>
  </si>
  <si>
    <t>上伊那郡南箕輪村南原8304‐70</t>
    <rPh sb="0" eb="2">
      <t>カミイナ</t>
    </rPh>
    <rPh sb="2" eb="3">
      <t>グンミ</t>
    </rPh>
    <rPh sb="3" eb="4">
      <t>グン</t>
    </rPh>
    <rPh sb="4" eb="5">
      <t>ミナミ</t>
    </rPh>
    <rPh sb="5" eb="7">
      <t>ミノワ</t>
    </rPh>
    <rPh sb="7" eb="8">
      <t>ムラ</t>
    </rPh>
    <rPh sb="8" eb="10">
      <t>ミナミハラ</t>
    </rPh>
    <phoneticPr fontId="4"/>
  </si>
  <si>
    <t>(NPO)メンタルサポート
駒の杜</t>
    <phoneticPr fontId="4"/>
  </si>
  <si>
    <t>(福)宮田村社会福祉協議会</t>
    <rPh sb="1" eb="2">
      <t>フク</t>
    </rPh>
    <phoneticPr fontId="4"/>
  </si>
  <si>
    <t>合同会社
ＷＮライフ・ながの</t>
    <phoneticPr fontId="4"/>
  </si>
  <si>
    <t>上伊那医療生活協同組合</t>
    <phoneticPr fontId="3"/>
  </si>
  <si>
    <t>長野県
厚生農業協同組合連合会</t>
    <phoneticPr fontId="3"/>
  </si>
  <si>
    <t>1伊那市</t>
    <rPh sb="1" eb="4">
      <t>イナシ</t>
    </rPh>
    <phoneticPr fontId="4"/>
  </si>
  <si>
    <t>2駒ヶ根市</t>
    <rPh sb="1" eb="5">
      <t>コマガネシ</t>
    </rPh>
    <phoneticPr fontId="4"/>
  </si>
  <si>
    <t>3辰野町</t>
    <phoneticPr fontId="4"/>
  </si>
  <si>
    <t>5飯島町</t>
    <rPh sb="1" eb="4">
      <t>イイジママチ</t>
    </rPh>
    <phoneticPr fontId="4"/>
  </si>
  <si>
    <t>6南箕輪村</t>
    <rPh sb="1" eb="5">
      <t>ミナミミノワムラ</t>
    </rPh>
    <phoneticPr fontId="4"/>
  </si>
  <si>
    <t>7宮田村</t>
    <rPh sb="1" eb="4">
      <t>ミヤダムラ</t>
    </rPh>
    <phoneticPr fontId="4"/>
  </si>
  <si>
    <t>4箕輪町</t>
    <rPh sb="1" eb="4">
      <t>ミノワマチ</t>
    </rPh>
    <phoneticPr fontId="4"/>
  </si>
  <si>
    <t>8中川村</t>
    <rPh sb="1" eb="4">
      <t>ナカガワムラ</t>
    </rPh>
    <phoneticPr fontId="4"/>
  </si>
  <si>
    <t>4箕輪町</t>
    <rPh sb="1" eb="3">
      <t>ミノワ</t>
    </rPh>
    <rPh sb="3" eb="4">
      <t>マチ</t>
    </rPh>
    <phoneticPr fontId="4"/>
  </si>
  <si>
    <t>　　　　　　　　　本一覧は、県公表データ（令和7年5月更新）に基づいて作成しています。</t>
    <rPh sb="9" eb="10">
      <t>ホン</t>
    </rPh>
    <rPh sb="10" eb="12">
      <t>イチラン</t>
    </rPh>
    <rPh sb="14" eb="15">
      <t>ケン</t>
    </rPh>
    <rPh sb="15" eb="17">
      <t>コウヒョウ</t>
    </rPh>
    <rPh sb="21" eb="23">
      <t>レイワ</t>
    </rPh>
    <rPh sb="24" eb="25">
      <t>ネン</t>
    </rPh>
    <rPh sb="26" eb="27">
      <t>ガツ</t>
    </rPh>
    <rPh sb="27" eb="29">
      <t>コウシン</t>
    </rPh>
    <rPh sb="31" eb="32">
      <t>モト</t>
    </rPh>
    <rPh sb="35" eb="37">
      <t>サクセイ</t>
    </rPh>
    <phoneticPr fontId="3"/>
  </si>
  <si>
    <r>
      <t>　　　　　　　　　追加・変更については事業所からの連絡により随時更新(追加項目は</t>
    </r>
    <r>
      <rPr>
        <b/>
        <sz val="12"/>
        <color rgb="FFF0935A"/>
        <rFont val="UD デジタル 教科書体 NP-B"/>
        <family val="1"/>
        <charset val="128"/>
      </rPr>
      <t>特定色</t>
    </r>
    <r>
      <rPr>
        <sz val="12"/>
        <rFont val="UD デジタル 教科書体 NP-B"/>
        <family val="1"/>
        <charset val="128"/>
      </rPr>
      <t>で強調表示）</t>
    </r>
    <rPh sb="35" eb="37">
      <t>ツイカ</t>
    </rPh>
    <rPh sb="37" eb="39">
      <t>コウモク</t>
    </rPh>
    <phoneticPr fontId="4"/>
  </si>
  <si>
    <t>伊那市社会福祉協議会
障害者相談支援センター</t>
    <rPh sb="0" eb="3">
      <t>イナシ</t>
    </rPh>
    <rPh sb="3" eb="5">
      <t>シャカイ</t>
    </rPh>
    <rPh sb="5" eb="7">
      <t>フクシ</t>
    </rPh>
    <rPh sb="7" eb="10">
      <t>キョウギカイ</t>
    </rPh>
    <rPh sb="11" eb="14">
      <t>ショウガイシャ</t>
    </rPh>
    <rPh sb="14" eb="16">
      <t>ソウダン</t>
    </rPh>
    <rPh sb="16" eb="18">
      <t>シエン</t>
    </rPh>
    <phoneticPr fontId="4"/>
  </si>
  <si>
    <t>休止中</t>
    <rPh sb="0" eb="3">
      <t>キュウシチュウ</t>
    </rPh>
    <phoneticPr fontId="4"/>
  </si>
  <si>
    <t>Re☆すた～と</t>
    <phoneticPr fontId="4"/>
  </si>
  <si>
    <t>伊那ゆいま～る</t>
    <phoneticPr fontId="4"/>
  </si>
  <si>
    <t>399-4117</t>
    <phoneticPr fontId="4"/>
  </si>
  <si>
    <t>0265-83-7024</t>
    <phoneticPr fontId="4"/>
  </si>
  <si>
    <t>0265-78-2871</t>
    <phoneticPr fontId="4"/>
  </si>
  <si>
    <t>396-0041</t>
  </si>
  <si>
    <t>0265-83-8781</t>
    <phoneticPr fontId="4"/>
  </si>
  <si>
    <t>おかげや</t>
    <phoneticPr fontId="4"/>
  </si>
  <si>
    <t>自立訓練（機能訓練）</t>
    <rPh sb="5" eb="7">
      <t>キノウ</t>
    </rPh>
    <phoneticPr fontId="4"/>
  </si>
  <si>
    <t>自立訓練（機能訓練）</t>
    <rPh sb="5" eb="7">
      <t>キノウ</t>
    </rPh>
    <rPh sb="7" eb="9">
      <t>クンレン</t>
    </rPh>
    <phoneticPr fontId="4"/>
  </si>
  <si>
    <t>アップ☆わ～く</t>
    <phoneticPr fontId="4"/>
  </si>
  <si>
    <t>居宅訪問型児童発達支援</t>
    <phoneticPr fontId="4"/>
  </si>
  <si>
    <t>居宅訪問型
児童発達支援</t>
    <phoneticPr fontId="4"/>
  </si>
  <si>
    <t>090-9663-3633</t>
    <phoneticPr fontId="4"/>
  </si>
  <si>
    <t>(株)訪問看護ステーション
なゆき</t>
    <rPh sb="0" eb="3">
      <t>カブ</t>
    </rPh>
    <phoneticPr fontId="3"/>
  </si>
  <si>
    <t>395-0004</t>
    <phoneticPr fontId="4"/>
  </si>
  <si>
    <t>長野県飯田市上郷黒田3140-1</t>
    <rPh sb="0" eb="3">
      <t>ナガノケン</t>
    </rPh>
    <rPh sb="3" eb="6">
      <t>イイダシ</t>
    </rPh>
    <rPh sb="6" eb="8">
      <t>カミゴウ</t>
    </rPh>
    <rPh sb="8" eb="10">
      <t>クロダ</t>
    </rPh>
    <phoneticPr fontId="4"/>
  </si>
  <si>
    <t>9飯田市</t>
    <rPh sb="1" eb="4">
      <t>イイダシ</t>
    </rPh>
    <phoneticPr fontId="4"/>
  </si>
  <si>
    <t>株式会社ギフト</t>
    <phoneticPr fontId="4"/>
  </si>
  <si>
    <t>0265-49-9325</t>
    <phoneticPr fontId="4"/>
  </si>
  <si>
    <t>重度訪問介護</t>
    <phoneticPr fontId="4"/>
  </si>
  <si>
    <t>ユースタイルケアギフト飯田</t>
    <rPh sb="11" eb="13">
      <t>イイダ</t>
    </rPh>
    <phoneticPr fontId="4"/>
  </si>
  <si>
    <t>R8年2月～開所</t>
    <rPh sb="2" eb="3">
      <t>ネン</t>
    </rPh>
    <rPh sb="4" eb="5">
      <t>ガツ</t>
    </rPh>
    <rPh sb="6" eb="8">
      <t>カイショ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</si>
</sst>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_ "/>
    <numFmt numFmtId="177" formatCode="###&quot;施&quot;&quot;設&quot;\(&quot;事&quot;&quot;業&quot;&quot;所&quot;\)"/>
    <numFmt numFmtId="178" formatCode="[$-411]ge\.m\.d;@"/>
    <numFmt numFmtId="179" formatCode="0_);[Red]\(0\)"/>
    <numFmt numFmtId="180" formatCode="[&lt;=999]000;[&lt;=9999]000\-00;000\-0000"/>
    <numFmt numFmtId="181" formatCode="[$-411]ggge&quot;年&quot;m&quot;月&quot;d&quot;日&quot;;@"/>
  </numFmts>
  <fonts count="23" x14ac:knownFonts="1">
    <font>
      <sz val="10"/>
      <name val="ＭＳ Ｐゴシック"/>
      <family val="3"/>
      <charset val="128"/>
    </font>
    <font>
      <sz val="18"/>
      <color theme="3"/>
      <name val="ＭＳ Ｐゴシック"/>
      <family val="2"/>
      <charset val="128"/>
      <scheme val="major"/>
    </font>
    <font>
      <sz val="11"/>
      <color rgb="FFFA7D00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u/>
      <sz val="10"/>
      <color theme="10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2"/>
      <charset val="128"/>
    </font>
    <font>
      <sz val="8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indexed="62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0"/>
      <name val="ＭＳ Ｐゴシック"/>
      <family val="3"/>
      <charset val="128"/>
      <scheme val="major"/>
    </font>
    <font>
      <u/>
      <sz val="10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color rgb="FF1F1F1F"/>
      <name val="ＭＳ ゴシック"/>
      <family val="3"/>
      <charset val="128"/>
    </font>
    <font>
      <sz val="9"/>
      <color theme="1"/>
      <name val="ＭＳ Ｐゴシック"/>
      <family val="3"/>
      <charset val="128"/>
    </font>
    <font>
      <sz val="12"/>
      <name val="UD デジタル 教科書体 NP-B"/>
      <family val="1"/>
      <charset val="128"/>
    </font>
    <font>
      <b/>
      <sz val="12"/>
      <color rgb="FFF0935A"/>
      <name val="UD デジタル 教科書体 NP-B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0" fillId="0" borderId="0"/>
  </cellStyleXfs>
  <cellXfs count="115">
    <xf numFmtId="0" fontId="0" fillId="0" borderId="0" xfId="0"/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left" vertical="center"/>
    </xf>
    <xf numFmtId="0" fontId="0" fillId="0" borderId="0" xfId="0" applyAlignment="1">
      <alignment vertical="center" wrapText="1" shrinkToFit="1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0" fillId="0" borderId="1" xfId="0" applyBorder="1" applyAlignment="1">
      <alignment vertical="center" wrapText="1" shrinkToFit="1"/>
    </xf>
    <xf numFmtId="0" fontId="0" fillId="0" borderId="1" xfId="0" applyBorder="1" applyAlignment="1">
      <alignment horizontal="left" vertical="center" wrapText="1" shrinkToFit="1"/>
    </xf>
    <xf numFmtId="18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 shrinkToFit="1"/>
    </xf>
    <xf numFmtId="0" fontId="0" fillId="0" borderId="1" xfId="0" applyBorder="1" applyAlignment="1">
      <alignment vertical="center" wrapText="1"/>
    </xf>
    <xf numFmtId="179" fontId="0" fillId="0" borderId="0" xfId="0" applyNumberFormat="1" applyAlignment="1">
      <alignment horizontal="right" vertical="center" wrapText="1"/>
    </xf>
    <xf numFmtId="0" fontId="4" fillId="0" borderId="2" xfId="1" applyFill="1" applyBorder="1" applyAlignment="1">
      <alignment horizontal="center" vertical="center"/>
    </xf>
    <xf numFmtId="0" fontId="5" fillId="0" borderId="3" xfId="0" applyFont="1" applyBorder="1" applyAlignment="1">
      <alignment vertical="center" wrapText="1" shrinkToFit="1"/>
    </xf>
    <xf numFmtId="177" fontId="5" fillId="0" borderId="3" xfId="0" applyNumberFormat="1" applyFont="1" applyBorder="1" applyAlignment="1">
      <alignment vertical="center" wrapText="1"/>
    </xf>
    <xf numFmtId="177" fontId="5" fillId="0" borderId="4" xfId="0" applyNumberFormat="1" applyFont="1" applyBorder="1" applyAlignment="1">
      <alignment vertical="center" wrapText="1"/>
    </xf>
    <xf numFmtId="0" fontId="4" fillId="0" borderId="5" xfId="1" applyFill="1" applyBorder="1" applyAlignment="1">
      <alignment horizontal="center" vertical="center"/>
    </xf>
    <xf numFmtId="0" fontId="5" fillId="0" borderId="6" xfId="0" applyFont="1" applyBorder="1" applyAlignment="1">
      <alignment vertical="center" wrapText="1" shrinkToFit="1"/>
    </xf>
    <xf numFmtId="177" fontId="5" fillId="0" borderId="6" xfId="0" applyNumberFormat="1" applyFont="1" applyBorder="1" applyAlignment="1">
      <alignment vertical="center" wrapText="1"/>
    </xf>
    <xf numFmtId="177" fontId="5" fillId="0" borderId="7" xfId="0" applyNumberFormat="1" applyFont="1" applyBorder="1" applyAlignment="1">
      <alignment vertical="center" wrapText="1"/>
    </xf>
    <xf numFmtId="0" fontId="5" fillId="0" borderId="6" xfId="0" applyFont="1" applyBorder="1" applyAlignment="1">
      <alignment vertical="center" shrinkToFit="1"/>
    </xf>
    <xf numFmtId="0" fontId="5" fillId="0" borderId="6" xfId="0" applyFont="1" applyBorder="1" applyAlignment="1">
      <alignment vertical="center" wrapText="1"/>
    </xf>
    <xf numFmtId="0" fontId="4" fillId="0" borderId="6" xfId="1" applyFill="1" applyBorder="1" applyAlignment="1">
      <alignment horizontal="center" vertical="center" wrapText="1"/>
    </xf>
    <xf numFmtId="178" fontId="5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9" xfId="0" applyFont="1" applyBorder="1" applyAlignment="1">
      <alignment vertical="center" wrapText="1" shrinkToFit="1"/>
    </xf>
    <xf numFmtId="177" fontId="5" fillId="0" borderId="9" xfId="0" applyNumberFormat="1" applyFont="1" applyBorder="1" applyAlignment="1">
      <alignment vertical="center" wrapText="1"/>
    </xf>
    <xf numFmtId="178" fontId="5" fillId="0" borderId="9" xfId="0" applyNumberFormat="1" applyFont="1" applyBorder="1" applyAlignment="1">
      <alignment vertical="center" wrapText="1"/>
    </xf>
    <xf numFmtId="177" fontId="5" fillId="0" borderId="10" xfId="0" applyNumberFormat="1" applyFont="1" applyBorder="1" applyAlignment="1">
      <alignment vertical="center" wrapText="1"/>
    </xf>
    <xf numFmtId="0" fontId="4" fillId="0" borderId="8" xfId="1" applyFill="1" applyBorder="1" applyAlignment="1">
      <alignment horizontal="center" vertical="center"/>
    </xf>
    <xf numFmtId="0" fontId="4" fillId="0" borderId="3" xfId="1" applyFill="1" applyBorder="1" applyAlignment="1">
      <alignment horizontal="center" vertical="center"/>
    </xf>
    <xf numFmtId="0" fontId="4" fillId="0" borderId="6" xfId="1" applyFill="1" applyBorder="1" applyAlignment="1">
      <alignment horizontal="center" vertical="center"/>
    </xf>
    <xf numFmtId="0" fontId="4" fillId="0" borderId="9" xfId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6" fillId="0" borderId="1" xfId="2" quotePrefix="1" applyFont="1" applyBorder="1" applyAlignment="1">
      <alignment horizontal="center" vertical="center" shrinkToFit="1"/>
    </xf>
    <xf numFmtId="0" fontId="6" fillId="0" borderId="1" xfId="2" quotePrefix="1" applyFont="1" applyBorder="1" applyAlignment="1">
      <alignment vertical="center" shrinkToFit="1"/>
    </xf>
    <xf numFmtId="0" fontId="8" fillId="0" borderId="1" xfId="0" applyFont="1" applyBorder="1" applyAlignment="1">
      <alignment vertical="center"/>
    </xf>
    <xf numFmtId="0" fontId="0" fillId="0" borderId="0" xfId="0" applyAlignment="1">
      <alignment horizontal="center" vertical="center" shrinkToFit="1"/>
    </xf>
    <xf numFmtId="0" fontId="0" fillId="0" borderId="1" xfId="0" applyBorder="1" applyAlignment="1">
      <alignment vertical="center"/>
    </xf>
    <xf numFmtId="0" fontId="10" fillId="0" borderId="1" xfId="2" applyBorder="1" applyAlignment="1">
      <alignment vertical="center"/>
    </xf>
    <xf numFmtId="0" fontId="10" fillId="0" borderId="1" xfId="2" quotePrefix="1" applyBorder="1" applyAlignment="1">
      <alignment vertical="center" shrinkToFit="1"/>
    </xf>
    <xf numFmtId="0" fontId="10" fillId="0" borderId="1" xfId="2" applyBorder="1" applyAlignment="1">
      <alignment vertical="center" shrinkToFit="1"/>
    </xf>
    <xf numFmtId="0" fontId="11" fillId="0" borderId="1" xfId="0" applyFont="1" applyBorder="1" applyAlignment="1">
      <alignment vertical="center"/>
    </xf>
    <xf numFmtId="0" fontId="0" fillId="0" borderId="1" xfId="2" quotePrefix="1" applyFont="1" applyBorder="1" applyAlignment="1">
      <alignment vertical="center"/>
    </xf>
    <xf numFmtId="0" fontId="6" fillId="0" borderId="1" xfId="0" applyFont="1" applyBorder="1" applyAlignment="1">
      <alignment horizontal="left" vertical="center" shrinkToFit="1"/>
    </xf>
    <xf numFmtId="0" fontId="1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 shrinkToFit="1"/>
    </xf>
    <xf numFmtId="0" fontId="6" fillId="0" borderId="1" xfId="0" applyFont="1" applyBorder="1" applyAlignment="1">
      <alignment horizontal="left" vertical="center" wrapText="1" shrinkToFit="1"/>
    </xf>
    <xf numFmtId="18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2" applyFont="1" applyBorder="1" applyAlignment="1">
      <alignment vertical="center" shrinkToFit="1"/>
    </xf>
    <xf numFmtId="0" fontId="0" fillId="0" borderId="1" xfId="2" quotePrefix="1" applyFont="1" applyBorder="1" applyAlignment="1">
      <alignment vertical="center" shrinkToFit="1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 wrapText="1" shrinkToFit="1"/>
    </xf>
    <xf numFmtId="0" fontId="0" fillId="0" borderId="1" xfId="2" applyFont="1" applyBorder="1" applyAlignment="1">
      <alignment horizontal="left" vertical="center" wrapText="1" shrinkToFit="1"/>
    </xf>
    <xf numFmtId="180" fontId="0" fillId="0" borderId="1" xfId="2" applyNumberFormat="1" applyFont="1" applyBorder="1" applyAlignment="1">
      <alignment horizontal="center" vertical="center" wrapText="1"/>
    </xf>
    <xf numFmtId="181" fontId="0" fillId="0" borderId="1" xfId="0" applyNumberFormat="1" applyBorder="1" applyAlignment="1">
      <alignment vertical="center" wrapText="1"/>
    </xf>
    <xf numFmtId="0" fontId="0" fillId="0" borderId="1" xfId="2" applyFont="1" applyBorder="1" applyAlignment="1">
      <alignment vertical="center" wrapText="1"/>
    </xf>
    <xf numFmtId="0" fontId="0" fillId="3" borderId="1" xfId="0" applyFill="1" applyBorder="1" applyAlignment="1">
      <alignment vertical="center" wrapText="1" shrinkToFit="1"/>
    </xf>
    <xf numFmtId="0" fontId="0" fillId="3" borderId="1" xfId="0" applyFill="1" applyBorder="1" applyAlignment="1">
      <alignment horizontal="left" vertical="center" wrapText="1" shrinkToFit="1"/>
    </xf>
    <xf numFmtId="180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 wrapText="1" shrinkToFit="1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181" fontId="6" fillId="0" borderId="1" xfId="0" applyNumberFormat="1" applyFont="1" applyBorder="1" applyAlignment="1">
      <alignment vertical="center" shrinkToFit="1"/>
    </xf>
    <xf numFmtId="0" fontId="6" fillId="0" borderId="1" xfId="2" quotePrefix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vertical="center"/>
    </xf>
    <xf numFmtId="0" fontId="6" fillId="0" borderId="1" xfId="2" applyFont="1" applyBorder="1" applyAlignment="1">
      <alignment horizontal="left" vertical="center" shrinkToFit="1"/>
    </xf>
    <xf numFmtId="0" fontId="6" fillId="0" borderId="1" xfId="2" applyFont="1" applyBorder="1" applyAlignment="1">
      <alignment horizontal="center" vertical="center" shrinkToFit="1"/>
    </xf>
    <xf numFmtId="0" fontId="6" fillId="0" borderId="1" xfId="2" applyFont="1" applyBorder="1" applyAlignment="1">
      <alignment vertical="center" shrinkToFit="1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vertical="center" shrinkToFit="1"/>
    </xf>
    <xf numFmtId="180" fontId="0" fillId="0" borderId="1" xfId="0" applyNumberFormat="1" applyBorder="1" applyAlignment="1">
      <alignment vertical="center" wrapText="1"/>
    </xf>
    <xf numFmtId="180" fontId="0" fillId="0" borderId="1" xfId="0" applyNumberFormat="1" applyBorder="1" applyAlignment="1">
      <alignment horizontal="left" vertical="center" wrapText="1"/>
    </xf>
    <xf numFmtId="0" fontId="19" fillId="0" borderId="1" xfId="0" applyFont="1" applyBorder="1" applyAlignment="1">
      <alignment vertical="center" wrapText="1"/>
    </xf>
    <xf numFmtId="49" fontId="6" fillId="0" borderId="1" xfId="2" quotePrefix="1" applyNumberFormat="1" applyFont="1" applyBorder="1" applyAlignment="1">
      <alignment vertical="center" shrinkToFit="1"/>
    </xf>
    <xf numFmtId="0" fontId="16" fillId="3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 shrinkToFit="1"/>
    </xf>
    <xf numFmtId="0" fontId="20" fillId="0" borderId="3" xfId="0" applyFont="1" applyBorder="1" applyAlignment="1">
      <alignment vertical="center" wrapText="1" shrinkToFit="1"/>
    </xf>
    <xf numFmtId="0" fontId="20" fillId="0" borderId="6" xfId="0" applyFont="1" applyBorder="1" applyAlignment="1">
      <alignment vertical="center" wrapText="1" shrinkToFit="1"/>
    </xf>
    <xf numFmtId="0" fontId="6" fillId="0" borderId="6" xfId="0" applyFont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181" fontId="6" fillId="0" borderId="1" xfId="0" quotePrefix="1" applyNumberFormat="1" applyFont="1" applyBorder="1" applyAlignment="1">
      <alignment vertical="center" wrapText="1" shrinkToFit="1"/>
    </xf>
    <xf numFmtId="179" fontId="0" fillId="0" borderId="1" xfId="0" applyNumberForma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3" borderId="1" xfId="0" applyNumberFormat="1" applyFill="1" applyBorder="1" applyAlignment="1">
      <alignment horizontal="center" vertical="center" wrapText="1"/>
    </xf>
    <xf numFmtId="179" fontId="6" fillId="0" borderId="1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shrinkToFit="1"/>
    </xf>
    <xf numFmtId="0" fontId="0" fillId="0" borderId="1" xfId="2" applyFont="1" applyBorder="1" applyAlignment="1">
      <alignment horizontal="center" vertical="center" wrapText="1"/>
    </xf>
    <xf numFmtId="181" fontId="6" fillId="0" borderId="1" xfId="0" applyNumberFormat="1" applyFont="1" applyBorder="1" applyAlignment="1">
      <alignment horizontal="center" vertical="center" shrinkToFit="1"/>
    </xf>
    <xf numFmtId="0" fontId="6" fillId="0" borderId="1" xfId="2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shrinkToFit="1"/>
    </xf>
    <xf numFmtId="0" fontId="8" fillId="3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 wrapText="1" shrinkToFit="1"/>
    </xf>
    <xf numFmtId="0" fontId="0" fillId="0" borderId="0" xfId="0" applyAlignment="1">
      <alignment horizontal="left" vertical="center" wrapText="1" shrinkToFit="1"/>
    </xf>
    <xf numFmtId="0" fontId="8" fillId="0" borderId="0" xfId="0" applyFont="1" applyAlignment="1">
      <alignment vertical="center"/>
    </xf>
    <xf numFmtId="0" fontId="8" fillId="3" borderId="0" xfId="0" applyFont="1" applyFill="1" applyAlignment="1">
      <alignment vertical="center"/>
    </xf>
  </cellXfs>
  <cellStyles count="3">
    <cellStyle name="ハイパーリンク" xfId="1" builtinId="8"/>
    <cellStyle name="標準" xfId="0" builtinId="0"/>
    <cellStyle name="標準 4 2" xfId="2" xr:uid="{00000000-0005-0000-0000-000002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ＭＳ Ｐゴシック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ＭＳ Ｐゴシック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ＭＳ Ｐゴシック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ＭＳ Ｐゴシック"/>
        <scheme val="none"/>
      </font>
      <numFmt numFmtId="180" formatCode="[&lt;=999]000;[&lt;=9999]000\-00;000\-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ＭＳ Ｐゴシック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ＭＳ Ｐゴシック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ＭＳ Ｐゴシック"/>
        <scheme val="none"/>
      </font>
      <numFmt numFmtId="179" formatCode="0_);[Red]\(0\)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ＭＳ Ｐゴシック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rgb="FF000000"/>
        </left>
        <right style="hair">
          <color auto="1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ＭＳ Ｐゴシック"/>
        <scheme val="none"/>
      </font>
      <fill>
        <patternFill patternType="none">
          <fgColor rgb="FF000000"/>
          <bgColor rgb="FFFFFFFF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Ｐゴシック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テーブル2245" displayName="テーブル2245" ref="A17:J428" totalsRowShown="0" headerRowDxfId="19" dataDxfId="18" tableBorderDxfId="17">
  <autoFilter ref="A17:J428" xr:uid="{00000000-0009-0000-0100-000002000000}"/>
  <sortState xmlns:xlrd2="http://schemas.microsoft.com/office/spreadsheetml/2017/richdata2" ref="A18:J428">
    <sortCondition ref="A17:A428"/>
  </sortState>
  <tableColumns count="10">
    <tableColumn id="1" xr3:uid="{00000000-0010-0000-0000-000001000000}" name="通し_x000a_番号" dataDxfId="16"/>
    <tableColumn id="3" xr3:uid="{00000000-0010-0000-0000-000003000000}" name="コード" dataDxfId="15"/>
    <tableColumn id="4" xr3:uid="{00000000-0010-0000-0000-000004000000}" name="サービス種類" dataDxfId="14"/>
    <tableColumn id="5" xr3:uid="{00000000-0010-0000-0000-000005000000}" name="事業所名" dataDxfId="13"/>
    <tableColumn id="6" xr3:uid="{00000000-0010-0000-0000-000006000000}" name="郵便番号" dataDxfId="12"/>
    <tableColumn id="8" xr3:uid="{00000000-0010-0000-0000-000008000000}" name="所在地" dataDxfId="11"/>
    <tableColumn id="11" xr3:uid="{8E897A2F-004B-4B6B-B0BD-83B48FE90820}" name="所在市町村" dataDxfId="10"/>
    <tableColumn id="14" xr3:uid="{BB65FF63-72D5-4D48-8A52-CE5B4D45EA40}" name="法人(設置者)名" dataDxfId="9"/>
    <tableColumn id="9" xr3:uid="{00000000-0010-0000-0000-000009000000}" name="電話番号" dataDxfId="8"/>
    <tableColumn id="13" xr3:uid="{00000000-0010-0000-0000-00000D000000}" name="備考" dataDxfId="7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J449"/>
  <sheetViews>
    <sheetView tabSelected="1" view="pageLayout" topLeftCell="A8" zoomScale="70" zoomScaleNormal="55" zoomScaleSheetLayoutView="70" zoomScalePageLayoutView="70" workbookViewId="0">
      <selection activeCell="A17" sqref="A17"/>
    </sheetView>
  </sheetViews>
  <sheetFormatPr defaultColWidth="9.140625" defaultRowHeight="12" outlineLevelRow="1" x14ac:dyDescent="0.15"/>
  <cols>
    <col min="1" max="1" width="7.7109375" style="1" bestFit="1" customWidth="1" collapsed="1"/>
    <col min="2" max="2" width="6.85546875" style="5" customWidth="1"/>
    <col min="3" max="3" width="20.7109375" style="3" customWidth="1"/>
    <col min="4" max="4" width="40.7109375" style="4" customWidth="1"/>
    <col min="5" max="5" width="22.7109375" style="4" customWidth="1"/>
    <col min="6" max="6" width="40.7109375" style="4" customWidth="1"/>
    <col min="7" max="7" width="20.7109375" style="41" customWidth="1"/>
    <col min="8" max="8" width="26.5703125" style="41" customWidth="1"/>
    <col min="9" max="9" width="15.7109375" style="1" customWidth="1"/>
    <col min="10" max="10" width="16.140625" style="4" bestFit="1" customWidth="1"/>
    <col min="11" max="11" width="9.140625" style="4"/>
    <col min="12" max="12" width="18" style="4" bestFit="1" customWidth="1"/>
    <col min="13" max="13" width="13.5703125" style="4" bestFit="1" customWidth="1"/>
    <col min="14" max="15" width="9.140625" style="4"/>
    <col min="16" max="16" width="13.5703125" style="4" bestFit="1" customWidth="1"/>
    <col min="17" max="16384" width="9.140625" style="4"/>
  </cols>
  <sheetData>
    <row r="1" spans="1:10" ht="21" customHeight="1" outlineLevel="1" x14ac:dyDescent="0.15">
      <c r="B1" s="2"/>
      <c r="F1" s="101" t="s">
        <v>1066</v>
      </c>
      <c r="G1" s="4"/>
      <c r="H1" s="95"/>
    </row>
    <row r="2" spans="1:10" ht="17.25" customHeight="1" outlineLevel="1" x14ac:dyDescent="0.15">
      <c r="B2" s="2"/>
      <c r="F2" s="101" t="s">
        <v>1067</v>
      </c>
      <c r="G2" s="4"/>
      <c r="H2" s="95"/>
    </row>
    <row r="3" spans="1:10" ht="16.5" customHeight="1" outlineLevel="1" x14ac:dyDescent="0.15">
      <c r="B3" s="4"/>
      <c r="C3" s="15" t="str">
        <f>HYPERLINK("#C"&amp;MATCH(1,B18:B449,0)+16,"1")</f>
        <v>1</v>
      </c>
      <c r="D3" s="92" t="s">
        <v>0</v>
      </c>
      <c r="E3" s="17">
        <f t="shared" ref="E3:E15" si="0">COUNTIF($B:$B,C3)</f>
        <v>7</v>
      </c>
      <c r="F3" s="16" t="s">
        <v>1079</v>
      </c>
      <c r="G3" s="33" t="str">
        <f>HYPERLINK("#C"&amp;MATCH(51,B17:B447,0)+16,"51")</f>
        <v>51</v>
      </c>
      <c r="H3" s="18">
        <f t="shared" ref="H3:H15" si="1">COUNTIF($B:$B,G3)</f>
        <v>4</v>
      </c>
    </row>
    <row r="4" spans="1:10" ht="16.5" customHeight="1" outlineLevel="1" x14ac:dyDescent="0.15">
      <c r="B4" s="4"/>
      <c r="C4" s="19" t="str">
        <f>HYPERLINK("#C"&amp;MATCH(2,B18:B449,0)+16,"2")</f>
        <v>2</v>
      </c>
      <c r="D4" s="93" t="s">
        <v>3</v>
      </c>
      <c r="E4" s="21">
        <f t="shared" si="0"/>
        <v>29</v>
      </c>
      <c r="F4" s="20" t="s">
        <v>18</v>
      </c>
      <c r="G4" s="34" t="str">
        <f>HYPERLINK("#C"&amp;MATCH(52,B18:B449,0)+16,"52")</f>
        <v>52</v>
      </c>
      <c r="H4" s="22">
        <f t="shared" si="1"/>
        <v>4</v>
      </c>
      <c r="I4" s="102"/>
    </row>
    <row r="5" spans="1:10" ht="16.5" customHeight="1" outlineLevel="1" x14ac:dyDescent="0.15">
      <c r="B5" s="4"/>
      <c r="C5" s="19" t="str">
        <f>HYPERLINK("#C"&amp;MATCH(3,B18:B449,0)+16,"3")</f>
        <v>3</v>
      </c>
      <c r="D5" s="93" t="s">
        <v>6</v>
      </c>
      <c r="E5" s="21">
        <f t="shared" si="0"/>
        <v>40</v>
      </c>
      <c r="F5" s="23" t="s">
        <v>744</v>
      </c>
      <c r="G5" s="25" t="str">
        <f>HYPERLINK("#C"&amp;MATCH(53,B18:B449,0)+16,"53")</f>
        <v>53</v>
      </c>
      <c r="H5" s="22">
        <f t="shared" si="1"/>
        <v>1</v>
      </c>
      <c r="I5" s="102"/>
    </row>
    <row r="6" spans="1:10" ht="16.5" customHeight="1" outlineLevel="1" x14ac:dyDescent="0.15">
      <c r="B6" s="4"/>
      <c r="C6" s="19" t="str">
        <f>HYPERLINK("#C"&amp;MATCH(11,B18:B449,0)+16,"11")</f>
        <v>11</v>
      </c>
      <c r="D6" s="93" t="s">
        <v>8</v>
      </c>
      <c r="E6" s="21">
        <f t="shared" si="0"/>
        <v>31</v>
      </c>
      <c r="F6" s="23" t="s">
        <v>21</v>
      </c>
      <c r="G6" s="25" t="str">
        <f>HYPERLINK("#C"&amp;MATCH(54,B18:B449,0)+16,"54")</f>
        <v>54</v>
      </c>
      <c r="H6" s="22">
        <f t="shared" si="1"/>
        <v>8</v>
      </c>
      <c r="I6" s="102"/>
    </row>
    <row r="7" spans="1:10" ht="16.5" customHeight="1" outlineLevel="1" x14ac:dyDescent="0.15">
      <c r="B7" s="4"/>
      <c r="C7" s="19" t="str">
        <f>HYPERLINK("#C"&amp;MATCH(12,B18:B449,0)+16,"12")</f>
        <v>12</v>
      </c>
      <c r="D7" s="94" t="s">
        <v>11</v>
      </c>
      <c r="E7" s="21">
        <f t="shared" si="0"/>
        <v>28</v>
      </c>
      <c r="F7" s="23" t="s">
        <v>2</v>
      </c>
      <c r="G7" s="25" t="str">
        <f>HYPERLINK("#C"&amp;MATCH(55,B18:B449,0)+16,"55")</f>
        <v>55</v>
      </c>
      <c r="H7" s="22">
        <f t="shared" si="1"/>
        <v>39</v>
      </c>
      <c r="I7" s="102"/>
    </row>
    <row r="8" spans="1:10" ht="16.5" customHeight="1" outlineLevel="1" x14ac:dyDescent="0.15">
      <c r="B8" s="4"/>
      <c r="C8" s="19" t="str">
        <f>HYPERLINK("#C"&amp;MATCH(13,B18:B449,0)+16,"13")</f>
        <v>13</v>
      </c>
      <c r="D8" s="93" t="s">
        <v>14</v>
      </c>
      <c r="E8" s="21">
        <f t="shared" si="0"/>
        <v>8</v>
      </c>
      <c r="F8" s="24" t="s">
        <v>5</v>
      </c>
      <c r="G8" s="25" t="str">
        <f>HYPERLINK("#C"&amp;MATCH(61,B18:B449,0)+16,"61")</f>
        <v>61</v>
      </c>
      <c r="H8" s="22">
        <f t="shared" si="1"/>
        <v>12</v>
      </c>
    </row>
    <row r="9" spans="1:10" ht="16.5" customHeight="1" outlineLevel="1" x14ac:dyDescent="0.15">
      <c r="B9" s="4"/>
      <c r="C9" s="19" t="str">
        <f>HYPERLINK("#C"&amp;MATCH(14,B18:B449,0)+16,"14")</f>
        <v>14</v>
      </c>
      <c r="D9" s="20" t="s">
        <v>16</v>
      </c>
      <c r="E9" s="21">
        <f t="shared" si="0"/>
        <v>11</v>
      </c>
      <c r="F9" s="24" t="s">
        <v>7</v>
      </c>
      <c r="G9" s="25" t="str">
        <f>HYPERLINK("#C"&amp;MATCH(62,B18:B449,0)+16,"62")</f>
        <v>62</v>
      </c>
      <c r="H9" s="22">
        <f t="shared" si="1"/>
        <v>1</v>
      </c>
    </row>
    <row r="10" spans="1:10" ht="16.5" customHeight="1" outlineLevel="1" x14ac:dyDescent="0.15">
      <c r="B10" s="4"/>
      <c r="C10" s="19" t="str">
        <f>HYPERLINK("#C"&amp;MATCH(21,B18:B449,0)+16,"21")</f>
        <v>21</v>
      </c>
      <c r="D10" s="20" t="s">
        <v>17</v>
      </c>
      <c r="E10" s="21">
        <f t="shared" si="0"/>
        <v>14</v>
      </c>
      <c r="F10" s="26" t="s">
        <v>10</v>
      </c>
      <c r="G10" s="25" t="str">
        <f>HYPERLINK("#C"&amp;MATCH(63,B18:B449,0)+16,"63")</f>
        <v>63</v>
      </c>
      <c r="H10" s="22">
        <f t="shared" si="1"/>
        <v>30</v>
      </c>
    </row>
    <row r="11" spans="1:10" ht="16.5" customHeight="1" outlineLevel="1" x14ac:dyDescent="0.15">
      <c r="B11" s="4"/>
      <c r="C11" s="19" t="str">
        <f>HYPERLINK("#C"&amp;MATCH(22,B18:B449,0)+16,"22")</f>
        <v>22</v>
      </c>
      <c r="D11" s="20" t="s">
        <v>20</v>
      </c>
      <c r="E11" s="21">
        <f t="shared" si="0"/>
        <v>13</v>
      </c>
      <c r="F11" s="26" t="s">
        <v>13</v>
      </c>
      <c r="G11" s="25" t="str">
        <f>HYPERLINK("#C"&amp;MATCH(64,B18:B449,0)+16,"64")</f>
        <v>64</v>
      </c>
      <c r="H11" s="22">
        <f t="shared" si="1"/>
        <v>1</v>
      </c>
      <c r="J11" s="4" t="s">
        <v>805</v>
      </c>
    </row>
    <row r="12" spans="1:10" ht="16.5" customHeight="1" outlineLevel="1" x14ac:dyDescent="0.15">
      <c r="B12" s="4"/>
      <c r="C12" s="19" t="str">
        <f>HYPERLINK("#C"&amp;MATCH(31,B18:B449,0)+16,"31")</f>
        <v>31</v>
      </c>
      <c r="D12" s="20" t="s">
        <v>1</v>
      </c>
      <c r="E12" s="21">
        <f t="shared" si="0"/>
        <v>3</v>
      </c>
      <c r="F12" s="27" t="s">
        <v>678</v>
      </c>
      <c r="G12" s="25" t="str">
        <f>HYPERLINK("#C"&amp;MATCH(65,B18:B449,0)+16,"65")</f>
        <v>65</v>
      </c>
      <c r="H12" s="22">
        <f t="shared" si="1"/>
        <v>12</v>
      </c>
    </row>
    <row r="13" spans="1:10" ht="16.5" customHeight="1" outlineLevel="1" x14ac:dyDescent="0.15">
      <c r="B13" s="4"/>
      <c r="C13" s="19" t="str">
        <f>HYPERLINK("#C"&amp;MATCH(32,B18:B449,0)+16,"32")</f>
        <v>32</v>
      </c>
      <c r="D13" s="20" t="s">
        <v>4</v>
      </c>
      <c r="E13" s="21">
        <f t="shared" si="0"/>
        <v>1</v>
      </c>
      <c r="F13" s="4" t="s">
        <v>1081</v>
      </c>
      <c r="G13" s="25" t="str">
        <f>HYPERLINK("#C"&amp;MATCH(66,B19:B450,0)+16,"66")</f>
        <v>66</v>
      </c>
      <c r="H13" s="22">
        <f t="shared" si="1"/>
        <v>2</v>
      </c>
    </row>
    <row r="14" spans="1:10" ht="16.5" customHeight="1" outlineLevel="1" x14ac:dyDescent="0.15">
      <c r="B14" s="4"/>
      <c r="C14" s="19" t="str">
        <f>HYPERLINK("#C"&amp;MATCH(41,B18:B449,0)+16,"41")</f>
        <v>41</v>
      </c>
      <c r="D14" s="20" t="s">
        <v>9</v>
      </c>
      <c r="E14" s="21">
        <f t="shared" si="0"/>
        <v>2</v>
      </c>
      <c r="F14" s="26" t="s">
        <v>15</v>
      </c>
      <c r="G14" s="25" t="str">
        <f>HYPERLINK("#C"&amp;MATCH(71,B18:B449,0)+16,"71")</f>
        <v>71</v>
      </c>
      <c r="H14" s="22">
        <f t="shared" si="1"/>
        <v>8</v>
      </c>
    </row>
    <row r="15" spans="1:10" ht="16.5" customHeight="1" outlineLevel="1" x14ac:dyDescent="0.15">
      <c r="B15" s="4"/>
      <c r="C15" s="32" t="str">
        <f>HYPERLINK("#C"&amp;MATCH(42,B18:B449,0)+16,"42")</f>
        <v>42</v>
      </c>
      <c r="D15" s="28" t="s">
        <v>12</v>
      </c>
      <c r="E15" s="29">
        <f t="shared" si="0"/>
        <v>86</v>
      </c>
      <c r="F15" s="30" t="s">
        <v>19</v>
      </c>
      <c r="G15" s="35" t="str">
        <f>HYPERLINK("#C"&amp;MATCH(73,B18:B449,0)+16,"73")</f>
        <v>73</v>
      </c>
      <c r="H15" s="31">
        <f t="shared" si="1"/>
        <v>16</v>
      </c>
    </row>
    <row r="16" spans="1:10" ht="17.25" customHeight="1" outlineLevel="1" x14ac:dyDescent="0.15">
      <c r="A16" s="58"/>
      <c r="B16" s="4"/>
      <c r="C16" s="4"/>
      <c r="G16" s="1"/>
      <c r="H16" s="1"/>
    </row>
    <row r="17" spans="1:10" s="8" customFormat="1" ht="32.25" customHeight="1" x14ac:dyDescent="0.15">
      <c r="A17" s="7" t="s">
        <v>22</v>
      </c>
      <c r="B17" s="7" t="s">
        <v>23</v>
      </c>
      <c r="C17" s="7" t="s">
        <v>655</v>
      </c>
      <c r="D17" s="7" t="s">
        <v>656</v>
      </c>
      <c r="E17" s="7" t="s">
        <v>657</v>
      </c>
      <c r="F17" s="7" t="s">
        <v>658</v>
      </c>
      <c r="G17" s="7" t="s">
        <v>854</v>
      </c>
      <c r="H17" s="7" t="s">
        <v>869</v>
      </c>
      <c r="I17" s="7" t="s">
        <v>24</v>
      </c>
      <c r="J17" s="7" t="s">
        <v>822</v>
      </c>
    </row>
    <row r="18" spans="1:10" ht="30" customHeight="1" x14ac:dyDescent="0.15">
      <c r="A18" s="57">
        <v>1</v>
      </c>
      <c r="B18" s="97">
        <v>1</v>
      </c>
      <c r="C18" s="42" t="s">
        <v>25</v>
      </c>
      <c r="D18" s="10" t="s">
        <v>33</v>
      </c>
      <c r="E18" s="11" t="s">
        <v>34</v>
      </c>
      <c r="F18" s="13" t="s">
        <v>35</v>
      </c>
      <c r="G18" s="36" t="s">
        <v>1057</v>
      </c>
      <c r="H18" s="13" t="s">
        <v>37</v>
      </c>
      <c r="I18" s="57" t="s">
        <v>36</v>
      </c>
      <c r="J18" s="40"/>
    </row>
    <row r="19" spans="1:10" ht="30" customHeight="1" x14ac:dyDescent="0.15">
      <c r="A19" s="57">
        <f t="shared" ref="A19:A82" si="2">A18+1</f>
        <v>2</v>
      </c>
      <c r="B19" s="97">
        <v>1</v>
      </c>
      <c r="C19" s="42" t="s">
        <v>25</v>
      </c>
      <c r="D19" s="10" t="s">
        <v>43</v>
      </c>
      <c r="E19" s="11" t="s">
        <v>44</v>
      </c>
      <c r="F19" s="13" t="s">
        <v>45</v>
      </c>
      <c r="G19" s="36" t="s">
        <v>1058</v>
      </c>
      <c r="H19" s="13" t="s">
        <v>1052</v>
      </c>
      <c r="I19" s="57" t="s">
        <v>46</v>
      </c>
      <c r="J19" s="40"/>
    </row>
    <row r="20" spans="1:10" ht="30" customHeight="1" x14ac:dyDescent="0.15">
      <c r="A20" s="57">
        <f t="shared" si="2"/>
        <v>3</v>
      </c>
      <c r="B20" s="97">
        <v>1</v>
      </c>
      <c r="C20" s="42" t="s">
        <v>25</v>
      </c>
      <c r="D20" s="10" t="s">
        <v>47</v>
      </c>
      <c r="E20" s="11" t="s">
        <v>48</v>
      </c>
      <c r="F20" s="13" t="s">
        <v>49</v>
      </c>
      <c r="G20" s="36" t="s">
        <v>1058</v>
      </c>
      <c r="H20" s="13" t="s">
        <v>51</v>
      </c>
      <c r="I20" s="57" t="s">
        <v>50</v>
      </c>
      <c r="J20" s="40"/>
    </row>
    <row r="21" spans="1:10" ht="30" customHeight="1" x14ac:dyDescent="0.15">
      <c r="A21" s="57">
        <f t="shared" si="2"/>
        <v>4</v>
      </c>
      <c r="B21" s="97">
        <v>1</v>
      </c>
      <c r="C21" s="42" t="s">
        <v>25</v>
      </c>
      <c r="D21" s="10" t="s">
        <v>52</v>
      </c>
      <c r="E21" s="11" t="s">
        <v>53</v>
      </c>
      <c r="F21" s="13" t="s">
        <v>54</v>
      </c>
      <c r="G21" s="36" t="s">
        <v>1059</v>
      </c>
      <c r="H21" s="13" t="s">
        <v>56</v>
      </c>
      <c r="I21" s="57" t="s">
        <v>55</v>
      </c>
      <c r="J21" s="40"/>
    </row>
    <row r="22" spans="1:10" ht="30" customHeight="1" x14ac:dyDescent="0.15">
      <c r="A22" s="57">
        <f t="shared" si="2"/>
        <v>5</v>
      </c>
      <c r="B22" s="97">
        <v>1</v>
      </c>
      <c r="C22" s="42" t="s">
        <v>25</v>
      </c>
      <c r="D22" s="10" t="s">
        <v>62</v>
      </c>
      <c r="E22" s="11" t="s">
        <v>63</v>
      </c>
      <c r="F22" s="13" t="s">
        <v>64</v>
      </c>
      <c r="G22" s="36" t="s">
        <v>1060</v>
      </c>
      <c r="H22" s="13" t="s">
        <v>66</v>
      </c>
      <c r="I22" s="57" t="s">
        <v>65</v>
      </c>
      <c r="J22" s="42" t="s">
        <v>747</v>
      </c>
    </row>
    <row r="23" spans="1:10" ht="30" customHeight="1" x14ac:dyDescent="0.15">
      <c r="A23" s="57">
        <f t="shared" si="2"/>
        <v>6</v>
      </c>
      <c r="B23" s="97">
        <v>1</v>
      </c>
      <c r="C23" s="42" t="s">
        <v>25</v>
      </c>
      <c r="D23" s="10" t="s">
        <v>67</v>
      </c>
      <c r="E23" s="11" t="s">
        <v>68</v>
      </c>
      <c r="F23" s="13" t="s">
        <v>69</v>
      </c>
      <c r="G23" s="36" t="s">
        <v>1061</v>
      </c>
      <c r="H23" s="13" t="s">
        <v>51</v>
      </c>
      <c r="I23" s="57" t="s">
        <v>70</v>
      </c>
      <c r="J23" s="40"/>
    </row>
    <row r="24" spans="1:10" ht="30" customHeight="1" x14ac:dyDescent="0.15">
      <c r="A24" s="57">
        <f t="shared" si="2"/>
        <v>7</v>
      </c>
      <c r="B24" s="97">
        <v>1</v>
      </c>
      <c r="C24" s="42" t="s">
        <v>25</v>
      </c>
      <c r="D24" s="10" t="s">
        <v>679</v>
      </c>
      <c r="E24" s="11" t="s">
        <v>121</v>
      </c>
      <c r="F24" s="12" t="s">
        <v>680</v>
      </c>
      <c r="G24" s="36" t="s">
        <v>1062</v>
      </c>
      <c r="H24" s="47" t="s">
        <v>682</v>
      </c>
      <c r="I24" s="57" t="s">
        <v>683</v>
      </c>
      <c r="J24" s="40"/>
    </row>
    <row r="25" spans="1:10" ht="30" customHeight="1" x14ac:dyDescent="0.15">
      <c r="A25" s="57">
        <f t="shared" si="2"/>
        <v>8</v>
      </c>
      <c r="B25" s="97">
        <v>2</v>
      </c>
      <c r="C25" s="9" t="s">
        <v>3</v>
      </c>
      <c r="D25" s="10" t="s">
        <v>88</v>
      </c>
      <c r="E25" s="11" t="s">
        <v>34</v>
      </c>
      <c r="F25" s="13" t="s">
        <v>89</v>
      </c>
      <c r="G25" s="36" t="s">
        <v>1057</v>
      </c>
      <c r="H25" s="13" t="s">
        <v>91</v>
      </c>
      <c r="I25" s="57" t="s">
        <v>90</v>
      </c>
      <c r="J25" s="40"/>
    </row>
    <row r="26" spans="1:10" ht="30" customHeight="1" x14ac:dyDescent="0.15">
      <c r="A26" s="57">
        <f t="shared" si="2"/>
        <v>9</v>
      </c>
      <c r="B26" s="97">
        <v>2</v>
      </c>
      <c r="C26" s="9" t="s">
        <v>3</v>
      </c>
      <c r="D26" s="10" t="s">
        <v>749</v>
      </c>
      <c r="E26" s="11" t="s">
        <v>29</v>
      </c>
      <c r="F26" s="13" t="s">
        <v>751</v>
      </c>
      <c r="G26" s="36" t="s">
        <v>1057</v>
      </c>
      <c r="H26" s="13" t="s">
        <v>750</v>
      </c>
      <c r="I26" s="57" t="s">
        <v>31</v>
      </c>
      <c r="J26" s="40"/>
    </row>
    <row r="27" spans="1:10" ht="30" customHeight="1" x14ac:dyDescent="0.15">
      <c r="A27" s="57">
        <f t="shared" si="2"/>
        <v>10</v>
      </c>
      <c r="B27" s="97">
        <v>2</v>
      </c>
      <c r="C27" s="9" t="s">
        <v>3</v>
      </c>
      <c r="D27" s="10" t="s">
        <v>33</v>
      </c>
      <c r="E27" s="11" t="s">
        <v>34</v>
      </c>
      <c r="F27" s="13" t="s">
        <v>35</v>
      </c>
      <c r="G27" s="36" t="s">
        <v>1057</v>
      </c>
      <c r="H27" s="13" t="s">
        <v>37</v>
      </c>
      <c r="I27" s="57" t="s">
        <v>36</v>
      </c>
      <c r="J27" s="40"/>
    </row>
    <row r="28" spans="1:10" ht="30" customHeight="1" x14ac:dyDescent="0.15">
      <c r="A28" s="57">
        <f t="shared" si="2"/>
        <v>11</v>
      </c>
      <c r="B28" s="97">
        <v>2</v>
      </c>
      <c r="C28" s="9" t="s">
        <v>3</v>
      </c>
      <c r="D28" s="10" t="s">
        <v>83</v>
      </c>
      <c r="E28" s="11" t="s">
        <v>84</v>
      </c>
      <c r="F28" s="13" t="s">
        <v>85</v>
      </c>
      <c r="G28" s="36" t="s">
        <v>1057</v>
      </c>
      <c r="H28" s="13" t="s">
        <v>87</v>
      </c>
      <c r="I28" s="57" t="s">
        <v>86</v>
      </c>
      <c r="J28" s="40"/>
    </row>
    <row r="29" spans="1:10" ht="30" customHeight="1" x14ac:dyDescent="0.15">
      <c r="A29" s="57">
        <f t="shared" si="2"/>
        <v>12</v>
      </c>
      <c r="B29" s="97">
        <v>2</v>
      </c>
      <c r="C29" s="9" t="s">
        <v>3</v>
      </c>
      <c r="D29" s="10" t="s">
        <v>78</v>
      </c>
      <c r="E29" s="11" t="s">
        <v>79</v>
      </c>
      <c r="F29" s="13" t="s">
        <v>80</v>
      </c>
      <c r="G29" s="36" t="s">
        <v>1057</v>
      </c>
      <c r="H29" s="13" t="s">
        <v>82</v>
      </c>
      <c r="I29" s="57" t="s">
        <v>81</v>
      </c>
      <c r="J29" s="40"/>
    </row>
    <row r="30" spans="1:10" ht="30" customHeight="1" x14ac:dyDescent="0.15">
      <c r="A30" s="57">
        <f t="shared" si="2"/>
        <v>13</v>
      </c>
      <c r="B30" s="97">
        <v>2</v>
      </c>
      <c r="C30" s="9" t="s">
        <v>3</v>
      </c>
      <c r="D30" s="10" t="s">
        <v>71</v>
      </c>
      <c r="E30" s="11" t="s">
        <v>72</v>
      </c>
      <c r="F30" s="13" t="s">
        <v>73</v>
      </c>
      <c r="G30" s="36" t="s">
        <v>1057</v>
      </c>
      <c r="H30" s="13" t="s">
        <v>75</v>
      </c>
      <c r="I30" s="57" t="s">
        <v>74</v>
      </c>
      <c r="J30" s="40"/>
    </row>
    <row r="31" spans="1:10" ht="30" customHeight="1" x14ac:dyDescent="0.15">
      <c r="A31" s="57">
        <f t="shared" si="2"/>
        <v>14</v>
      </c>
      <c r="B31" s="97">
        <v>2</v>
      </c>
      <c r="C31" s="9" t="s">
        <v>3</v>
      </c>
      <c r="D31" s="10" t="s">
        <v>815</v>
      </c>
      <c r="E31" s="11" t="s">
        <v>1075</v>
      </c>
      <c r="F31" s="62" t="s">
        <v>816</v>
      </c>
      <c r="G31" s="36" t="s">
        <v>1057</v>
      </c>
      <c r="H31" s="74" t="s">
        <v>817</v>
      </c>
      <c r="I31" s="57" t="s">
        <v>818</v>
      </c>
      <c r="J31" s="40"/>
    </row>
    <row r="32" spans="1:10" ht="30" customHeight="1" x14ac:dyDescent="0.15">
      <c r="A32" s="98">
        <f t="shared" si="2"/>
        <v>15</v>
      </c>
      <c r="B32" s="99">
        <v>2</v>
      </c>
      <c r="C32" s="64" t="s">
        <v>3</v>
      </c>
      <c r="D32" s="65" t="s">
        <v>1005</v>
      </c>
      <c r="E32" s="66" t="s">
        <v>1008</v>
      </c>
      <c r="F32" s="67" t="s">
        <v>1009</v>
      </c>
      <c r="G32" s="68" t="s">
        <v>1057</v>
      </c>
      <c r="H32" s="65" t="s">
        <v>1006</v>
      </c>
      <c r="I32" s="98" t="s">
        <v>1007</v>
      </c>
      <c r="J32" s="69"/>
    </row>
    <row r="33" spans="1:10" ht="30" customHeight="1" x14ac:dyDescent="0.15">
      <c r="A33" s="98">
        <f t="shared" si="2"/>
        <v>16</v>
      </c>
      <c r="B33" s="99">
        <v>2</v>
      </c>
      <c r="C33" s="64" t="s">
        <v>3</v>
      </c>
      <c r="D33" s="65" t="s">
        <v>1004</v>
      </c>
      <c r="E33" s="66" t="s">
        <v>1018</v>
      </c>
      <c r="F33" s="67" t="s">
        <v>1017</v>
      </c>
      <c r="G33" s="68" t="s">
        <v>1057</v>
      </c>
      <c r="H33" s="67" t="s">
        <v>1016</v>
      </c>
      <c r="I33" s="98" t="s">
        <v>1015</v>
      </c>
      <c r="J33" s="69"/>
    </row>
    <row r="34" spans="1:10" ht="30" customHeight="1" x14ac:dyDescent="0.15">
      <c r="A34" s="98">
        <f t="shared" si="2"/>
        <v>17</v>
      </c>
      <c r="B34" s="99">
        <v>2</v>
      </c>
      <c r="C34" s="64" t="s">
        <v>3</v>
      </c>
      <c r="D34" s="65" t="s">
        <v>1027</v>
      </c>
      <c r="E34" s="66" t="s">
        <v>1028</v>
      </c>
      <c r="F34" s="67" t="s">
        <v>1029</v>
      </c>
      <c r="G34" s="68" t="s">
        <v>1057</v>
      </c>
      <c r="H34" s="67" t="s">
        <v>1030</v>
      </c>
      <c r="I34" s="98" t="s">
        <v>1031</v>
      </c>
      <c r="J34" s="69"/>
    </row>
    <row r="35" spans="1:10" ht="30" customHeight="1" x14ac:dyDescent="0.15">
      <c r="A35" s="57">
        <f t="shared" si="2"/>
        <v>18</v>
      </c>
      <c r="B35" s="97">
        <v>2</v>
      </c>
      <c r="C35" s="9" t="s">
        <v>3</v>
      </c>
      <c r="D35" s="10" t="s">
        <v>38</v>
      </c>
      <c r="E35" s="11" t="s">
        <v>39</v>
      </c>
      <c r="F35" s="13" t="s">
        <v>40</v>
      </c>
      <c r="G35" s="36" t="s">
        <v>1058</v>
      </c>
      <c r="H35" s="13" t="s">
        <v>42</v>
      </c>
      <c r="I35" s="57" t="s">
        <v>41</v>
      </c>
      <c r="J35" s="40"/>
    </row>
    <row r="36" spans="1:10" ht="30" customHeight="1" x14ac:dyDescent="0.15">
      <c r="A36" s="57">
        <f t="shared" si="2"/>
        <v>19</v>
      </c>
      <c r="B36" s="97">
        <v>2</v>
      </c>
      <c r="C36" s="9" t="s">
        <v>3</v>
      </c>
      <c r="D36" s="10" t="s">
        <v>97</v>
      </c>
      <c r="E36" s="11" t="s">
        <v>39</v>
      </c>
      <c r="F36" s="13" t="s">
        <v>98</v>
      </c>
      <c r="G36" s="36" t="s">
        <v>1058</v>
      </c>
      <c r="H36" s="13" t="s">
        <v>100</v>
      </c>
      <c r="I36" s="57" t="s">
        <v>99</v>
      </c>
      <c r="J36" s="40"/>
    </row>
    <row r="37" spans="1:10" ht="30" customHeight="1" x14ac:dyDescent="0.15">
      <c r="A37" s="57">
        <f t="shared" si="2"/>
        <v>20</v>
      </c>
      <c r="B37" s="97">
        <v>2</v>
      </c>
      <c r="C37" s="9" t="s">
        <v>3</v>
      </c>
      <c r="D37" s="10" t="s">
        <v>101</v>
      </c>
      <c r="E37" s="11" t="s">
        <v>102</v>
      </c>
      <c r="F37" s="13" t="s">
        <v>103</v>
      </c>
      <c r="G37" s="36" t="s">
        <v>1058</v>
      </c>
      <c r="H37" s="13" t="s">
        <v>105</v>
      </c>
      <c r="I37" s="57" t="s">
        <v>104</v>
      </c>
      <c r="J37" s="40"/>
    </row>
    <row r="38" spans="1:10" ht="30" customHeight="1" x14ac:dyDescent="0.15">
      <c r="A38" s="57">
        <f t="shared" si="2"/>
        <v>21</v>
      </c>
      <c r="B38" s="97">
        <v>2</v>
      </c>
      <c r="C38" s="9" t="s">
        <v>3</v>
      </c>
      <c r="D38" s="10" t="s">
        <v>92</v>
      </c>
      <c r="E38" s="11" t="s">
        <v>93</v>
      </c>
      <c r="F38" s="13" t="s">
        <v>94</v>
      </c>
      <c r="G38" s="36" t="s">
        <v>1058</v>
      </c>
      <c r="H38" s="13" t="s">
        <v>96</v>
      </c>
      <c r="I38" s="57" t="s">
        <v>95</v>
      </c>
      <c r="J38" s="40"/>
    </row>
    <row r="39" spans="1:10" ht="30" customHeight="1" x14ac:dyDescent="0.15">
      <c r="A39" s="57">
        <f t="shared" si="2"/>
        <v>22</v>
      </c>
      <c r="B39" s="97">
        <v>2</v>
      </c>
      <c r="C39" s="9" t="s">
        <v>3</v>
      </c>
      <c r="D39" s="10" t="s">
        <v>867</v>
      </c>
      <c r="E39" s="11">
        <v>3994101</v>
      </c>
      <c r="F39" s="13" t="s">
        <v>866</v>
      </c>
      <c r="G39" s="36" t="s">
        <v>1058</v>
      </c>
      <c r="H39" s="96" t="s">
        <v>1054</v>
      </c>
      <c r="I39" s="82" t="s">
        <v>868</v>
      </c>
      <c r="J39" s="40"/>
    </row>
    <row r="40" spans="1:10" ht="30" customHeight="1" x14ac:dyDescent="0.15">
      <c r="A40" s="57">
        <f t="shared" si="2"/>
        <v>23</v>
      </c>
      <c r="B40" s="97">
        <v>2</v>
      </c>
      <c r="C40" s="9" t="s">
        <v>3</v>
      </c>
      <c r="D40" s="60" t="s">
        <v>809</v>
      </c>
      <c r="E40" s="61" t="s">
        <v>811</v>
      </c>
      <c r="F40" s="63" t="s">
        <v>810</v>
      </c>
      <c r="G40" s="36" t="s">
        <v>1058</v>
      </c>
      <c r="H40" s="13" t="s">
        <v>881</v>
      </c>
      <c r="I40" s="103" t="s">
        <v>150</v>
      </c>
      <c r="J40" s="40"/>
    </row>
    <row r="41" spans="1:10" ht="30" customHeight="1" x14ac:dyDescent="0.15">
      <c r="A41" s="98">
        <f t="shared" si="2"/>
        <v>24</v>
      </c>
      <c r="B41" s="99">
        <v>2</v>
      </c>
      <c r="C41" s="64" t="s">
        <v>3</v>
      </c>
      <c r="D41" s="65" t="s">
        <v>1010</v>
      </c>
      <c r="E41" s="70" t="s">
        <v>1011</v>
      </c>
      <c r="F41" s="65" t="s">
        <v>1012</v>
      </c>
      <c r="G41" s="68" t="s">
        <v>1058</v>
      </c>
      <c r="H41" s="65" t="s">
        <v>1013</v>
      </c>
      <c r="I41" s="70" t="s">
        <v>1014</v>
      </c>
      <c r="J41" s="69"/>
    </row>
    <row r="42" spans="1:10" ht="30" customHeight="1" x14ac:dyDescent="0.15">
      <c r="A42" s="57">
        <f t="shared" si="2"/>
        <v>25</v>
      </c>
      <c r="B42" s="97">
        <v>2</v>
      </c>
      <c r="C42" s="9" t="s">
        <v>3</v>
      </c>
      <c r="D42" s="10" t="s">
        <v>106</v>
      </c>
      <c r="E42" s="11" t="s">
        <v>53</v>
      </c>
      <c r="F42" s="13" t="s">
        <v>107</v>
      </c>
      <c r="G42" s="36" t="s">
        <v>1059</v>
      </c>
      <c r="H42" s="13" t="s">
        <v>56</v>
      </c>
      <c r="I42" s="57" t="s">
        <v>55</v>
      </c>
      <c r="J42" s="40"/>
    </row>
    <row r="43" spans="1:10" ht="30" customHeight="1" x14ac:dyDescent="0.15">
      <c r="A43" s="57">
        <f t="shared" si="2"/>
        <v>26</v>
      </c>
      <c r="B43" s="97">
        <v>2</v>
      </c>
      <c r="C43" s="9" t="s">
        <v>3</v>
      </c>
      <c r="D43" s="10" t="s">
        <v>108</v>
      </c>
      <c r="E43" s="11" t="s">
        <v>53</v>
      </c>
      <c r="F43" s="13" t="s">
        <v>109</v>
      </c>
      <c r="G43" s="36" t="s">
        <v>1059</v>
      </c>
      <c r="H43" s="13" t="s">
        <v>111</v>
      </c>
      <c r="I43" s="57" t="s">
        <v>110</v>
      </c>
      <c r="J43" s="40"/>
    </row>
    <row r="44" spans="1:10" ht="30" customHeight="1" x14ac:dyDescent="0.15">
      <c r="A44" s="98">
        <f t="shared" si="2"/>
        <v>27</v>
      </c>
      <c r="B44" s="99">
        <v>2</v>
      </c>
      <c r="C44" s="64" t="s">
        <v>3</v>
      </c>
      <c r="D44" s="65" t="s">
        <v>863</v>
      </c>
      <c r="E44" s="66" t="s">
        <v>1020</v>
      </c>
      <c r="F44" s="67" t="s">
        <v>1026</v>
      </c>
      <c r="G44" s="68" t="s">
        <v>1063</v>
      </c>
      <c r="H44" s="67" t="s">
        <v>1019</v>
      </c>
      <c r="I44" s="98" t="s">
        <v>1025</v>
      </c>
      <c r="J44" s="69"/>
    </row>
    <row r="45" spans="1:10" ht="30" customHeight="1" x14ac:dyDescent="0.15">
      <c r="A45" s="57">
        <f t="shared" si="2"/>
        <v>28</v>
      </c>
      <c r="B45" s="97">
        <v>2</v>
      </c>
      <c r="C45" s="9" t="s">
        <v>3</v>
      </c>
      <c r="D45" s="10" t="s">
        <v>112</v>
      </c>
      <c r="E45" s="11" t="s">
        <v>63</v>
      </c>
      <c r="F45" s="13" t="s">
        <v>113</v>
      </c>
      <c r="G45" s="36" t="s">
        <v>1060</v>
      </c>
      <c r="H45" s="13" t="s">
        <v>115</v>
      </c>
      <c r="I45" s="57" t="s">
        <v>114</v>
      </c>
      <c r="J45" s="40"/>
    </row>
    <row r="46" spans="1:10" ht="30" customHeight="1" x14ac:dyDescent="0.15">
      <c r="A46" s="57">
        <f t="shared" si="2"/>
        <v>29</v>
      </c>
      <c r="B46" s="97">
        <v>2</v>
      </c>
      <c r="C46" s="9" t="s">
        <v>3</v>
      </c>
      <c r="D46" s="10" t="s">
        <v>684</v>
      </c>
      <c r="E46" s="11" t="s">
        <v>118</v>
      </c>
      <c r="F46" s="13" t="s">
        <v>685</v>
      </c>
      <c r="G46" s="36" t="s">
        <v>1061</v>
      </c>
      <c r="H46" s="13" t="s">
        <v>686</v>
      </c>
      <c r="I46" s="57" t="s">
        <v>687</v>
      </c>
      <c r="J46" s="40"/>
    </row>
    <row r="47" spans="1:10" ht="30" customHeight="1" x14ac:dyDescent="0.15">
      <c r="A47" s="57">
        <f t="shared" si="2"/>
        <v>30</v>
      </c>
      <c r="B47" s="97">
        <v>2</v>
      </c>
      <c r="C47" s="9" t="s">
        <v>3</v>
      </c>
      <c r="D47" s="10" t="s">
        <v>67</v>
      </c>
      <c r="E47" s="11" t="s">
        <v>68</v>
      </c>
      <c r="F47" s="13" t="s">
        <v>116</v>
      </c>
      <c r="G47" s="36" t="s">
        <v>1061</v>
      </c>
      <c r="H47" s="13" t="s">
        <v>51</v>
      </c>
      <c r="I47" s="57" t="s">
        <v>70</v>
      </c>
      <c r="J47" s="40"/>
    </row>
    <row r="48" spans="1:10" ht="30" customHeight="1" x14ac:dyDescent="0.15">
      <c r="A48" s="57">
        <f t="shared" si="2"/>
        <v>31</v>
      </c>
      <c r="B48" s="97">
        <v>2</v>
      </c>
      <c r="C48" s="9" t="s">
        <v>3</v>
      </c>
      <c r="D48" s="9" t="s">
        <v>996</v>
      </c>
      <c r="E48" s="59" t="s">
        <v>997</v>
      </c>
      <c r="F48" s="9" t="s">
        <v>659</v>
      </c>
      <c r="G48" s="36" t="s">
        <v>1061</v>
      </c>
      <c r="H48" s="9" t="s">
        <v>998</v>
      </c>
      <c r="I48" s="59" t="s">
        <v>999</v>
      </c>
      <c r="J48" s="9"/>
    </row>
    <row r="49" spans="1:10" ht="30" customHeight="1" x14ac:dyDescent="0.15">
      <c r="A49" s="57">
        <f t="shared" si="2"/>
        <v>32</v>
      </c>
      <c r="B49" s="97">
        <v>2</v>
      </c>
      <c r="C49" s="9" t="s">
        <v>3</v>
      </c>
      <c r="D49" s="71" t="s">
        <v>819</v>
      </c>
      <c r="E49" s="72" t="s">
        <v>821</v>
      </c>
      <c r="F49" s="73" t="s">
        <v>820</v>
      </c>
      <c r="G49" s="36" t="s">
        <v>1061</v>
      </c>
      <c r="H49" s="39" t="s">
        <v>823</v>
      </c>
      <c r="I49" s="104" t="s">
        <v>176</v>
      </c>
      <c r="J49" s="113"/>
    </row>
    <row r="50" spans="1:10" ht="30" customHeight="1" x14ac:dyDescent="0.15">
      <c r="A50" s="57">
        <f t="shared" si="2"/>
        <v>33</v>
      </c>
      <c r="B50" s="97">
        <v>2</v>
      </c>
      <c r="C50" s="9" t="s">
        <v>3</v>
      </c>
      <c r="D50" s="10" t="s">
        <v>679</v>
      </c>
      <c r="E50" s="11" t="s">
        <v>121</v>
      </c>
      <c r="F50" s="13" t="s">
        <v>680</v>
      </c>
      <c r="G50" s="36" t="s">
        <v>1062</v>
      </c>
      <c r="H50" s="13" t="s">
        <v>682</v>
      </c>
      <c r="I50" s="57" t="s">
        <v>683</v>
      </c>
      <c r="J50" s="113"/>
    </row>
    <row r="51" spans="1:10" ht="30" customHeight="1" x14ac:dyDescent="0.15">
      <c r="A51" s="57">
        <f t="shared" si="2"/>
        <v>34</v>
      </c>
      <c r="B51" s="97">
        <v>2</v>
      </c>
      <c r="C51" s="9" t="s">
        <v>3</v>
      </c>
      <c r="D51" s="10" t="s">
        <v>812</v>
      </c>
      <c r="E51" s="11" t="s">
        <v>121</v>
      </c>
      <c r="F51" s="62" t="s">
        <v>814</v>
      </c>
      <c r="G51" s="36" t="s">
        <v>1062</v>
      </c>
      <c r="H51" s="74" t="s">
        <v>813</v>
      </c>
      <c r="I51" s="57" t="s">
        <v>442</v>
      </c>
      <c r="J51" s="113"/>
    </row>
    <row r="52" spans="1:10" ht="30" customHeight="1" x14ac:dyDescent="0.15">
      <c r="A52" s="57">
        <f t="shared" si="2"/>
        <v>35</v>
      </c>
      <c r="B52" s="97">
        <v>2</v>
      </c>
      <c r="C52" s="9" t="s">
        <v>3</v>
      </c>
      <c r="D52" s="9" t="s">
        <v>1000</v>
      </c>
      <c r="E52" s="59" t="s">
        <v>1003</v>
      </c>
      <c r="F52" s="9" t="s">
        <v>1001</v>
      </c>
      <c r="G52" s="59" t="s">
        <v>1064</v>
      </c>
      <c r="H52" s="13" t="s">
        <v>185</v>
      </c>
      <c r="I52" s="59" t="s">
        <v>1002</v>
      </c>
      <c r="J52" s="113"/>
    </row>
    <row r="53" spans="1:10" ht="30" customHeight="1" x14ac:dyDescent="0.15">
      <c r="A53" s="98">
        <f t="shared" si="2"/>
        <v>36</v>
      </c>
      <c r="B53" s="99">
        <v>2</v>
      </c>
      <c r="C53" s="64" t="s">
        <v>3</v>
      </c>
      <c r="D53" s="65" t="s">
        <v>862</v>
      </c>
      <c r="E53" s="66" t="s">
        <v>1021</v>
      </c>
      <c r="F53" s="67" t="s">
        <v>1022</v>
      </c>
      <c r="G53" s="70" t="s">
        <v>1064</v>
      </c>
      <c r="H53" s="67" t="s">
        <v>1023</v>
      </c>
      <c r="I53" s="98" t="s">
        <v>1024</v>
      </c>
      <c r="J53" s="69"/>
    </row>
    <row r="54" spans="1:10" ht="30" customHeight="1" x14ac:dyDescent="0.15">
      <c r="A54" s="57">
        <f t="shared" si="2"/>
        <v>37</v>
      </c>
      <c r="B54" s="97">
        <v>3</v>
      </c>
      <c r="C54" s="9" t="s">
        <v>6</v>
      </c>
      <c r="D54" s="10" t="s">
        <v>88</v>
      </c>
      <c r="E54" s="11" t="s">
        <v>34</v>
      </c>
      <c r="F54" s="13" t="s">
        <v>89</v>
      </c>
      <c r="G54" s="36" t="s">
        <v>1057</v>
      </c>
      <c r="H54" s="13" t="s">
        <v>91</v>
      </c>
      <c r="I54" s="57" t="s">
        <v>90</v>
      </c>
      <c r="J54" s="40"/>
    </row>
    <row r="55" spans="1:10" ht="30" customHeight="1" x14ac:dyDescent="0.15">
      <c r="A55" s="57">
        <f t="shared" si="2"/>
        <v>38</v>
      </c>
      <c r="B55" s="97">
        <v>3</v>
      </c>
      <c r="C55" s="9" t="s">
        <v>6</v>
      </c>
      <c r="D55" s="10" t="s">
        <v>28</v>
      </c>
      <c r="E55" s="11" t="s">
        <v>29</v>
      </c>
      <c r="F55" s="13" t="s">
        <v>30</v>
      </c>
      <c r="G55" s="36" t="s">
        <v>1057</v>
      </c>
      <c r="H55" s="13" t="s">
        <v>32</v>
      </c>
      <c r="I55" s="57" t="s">
        <v>31</v>
      </c>
      <c r="J55" s="40"/>
    </row>
    <row r="56" spans="1:10" ht="30" customHeight="1" x14ac:dyDescent="0.15">
      <c r="A56" s="57">
        <f t="shared" si="2"/>
        <v>39</v>
      </c>
      <c r="B56" s="97">
        <v>3</v>
      </c>
      <c r="C56" s="9" t="s">
        <v>6</v>
      </c>
      <c r="D56" s="10" t="s">
        <v>130</v>
      </c>
      <c r="E56" s="11" t="s">
        <v>124</v>
      </c>
      <c r="F56" s="13" t="s">
        <v>131</v>
      </c>
      <c r="G56" s="36" t="s">
        <v>1057</v>
      </c>
      <c r="H56" s="13" t="s">
        <v>133</v>
      </c>
      <c r="I56" s="57" t="s">
        <v>132</v>
      </c>
      <c r="J56" s="40"/>
    </row>
    <row r="57" spans="1:10" ht="30" customHeight="1" x14ac:dyDescent="0.15">
      <c r="A57" s="57">
        <f t="shared" si="2"/>
        <v>40</v>
      </c>
      <c r="B57" s="97">
        <v>3</v>
      </c>
      <c r="C57" s="9" t="s">
        <v>6</v>
      </c>
      <c r="D57" s="10" t="s">
        <v>134</v>
      </c>
      <c r="E57" s="11" t="s">
        <v>1075</v>
      </c>
      <c r="F57" s="13" t="s">
        <v>135</v>
      </c>
      <c r="G57" s="36" t="s">
        <v>1057</v>
      </c>
      <c r="H57" s="13" t="s">
        <v>137</v>
      </c>
      <c r="I57" s="57" t="s">
        <v>136</v>
      </c>
      <c r="J57" s="40"/>
    </row>
    <row r="58" spans="1:10" ht="30" customHeight="1" x14ac:dyDescent="0.15">
      <c r="A58" s="57">
        <f t="shared" si="2"/>
        <v>41</v>
      </c>
      <c r="B58" s="97">
        <v>3</v>
      </c>
      <c r="C58" s="9" t="s">
        <v>6</v>
      </c>
      <c r="D58" s="10" t="s">
        <v>33</v>
      </c>
      <c r="E58" s="11" t="s">
        <v>34</v>
      </c>
      <c r="F58" s="13" t="s">
        <v>35</v>
      </c>
      <c r="G58" s="36" t="s">
        <v>1057</v>
      </c>
      <c r="H58" s="13" t="s">
        <v>37</v>
      </c>
      <c r="I58" s="57" t="s">
        <v>36</v>
      </c>
      <c r="J58" s="40"/>
    </row>
    <row r="59" spans="1:10" ht="30" customHeight="1" x14ac:dyDescent="0.15">
      <c r="A59" s="57">
        <f t="shared" si="2"/>
        <v>42</v>
      </c>
      <c r="B59" s="97">
        <v>3</v>
      </c>
      <c r="C59" s="9" t="s">
        <v>6</v>
      </c>
      <c r="D59" s="10" t="s">
        <v>146</v>
      </c>
      <c r="E59" s="11" t="s">
        <v>84</v>
      </c>
      <c r="F59" s="13" t="s">
        <v>85</v>
      </c>
      <c r="G59" s="36" t="s">
        <v>1057</v>
      </c>
      <c r="H59" s="13" t="s">
        <v>87</v>
      </c>
      <c r="I59" s="57" t="s">
        <v>86</v>
      </c>
      <c r="J59" s="40"/>
    </row>
    <row r="60" spans="1:10" ht="30" customHeight="1" x14ac:dyDescent="0.15">
      <c r="A60" s="57">
        <f t="shared" si="2"/>
        <v>43</v>
      </c>
      <c r="B60" s="97">
        <v>3</v>
      </c>
      <c r="C60" s="9" t="s">
        <v>6</v>
      </c>
      <c r="D60" s="10" t="s">
        <v>138</v>
      </c>
      <c r="E60" s="11" t="s">
        <v>1075</v>
      </c>
      <c r="F60" s="13" t="s">
        <v>139</v>
      </c>
      <c r="G60" s="36" t="s">
        <v>1057</v>
      </c>
      <c r="H60" s="13" t="s">
        <v>141</v>
      </c>
      <c r="I60" s="57" t="s">
        <v>140</v>
      </c>
      <c r="J60" s="40"/>
    </row>
    <row r="61" spans="1:10" ht="30" customHeight="1" x14ac:dyDescent="0.15">
      <c r="A61" s="57">
        <f t="shared" si="2"/>
        <v>44</v>
      </c>
      <c r="B61" s="97">
        <v>3</v>
      </c>
      <c r="C61" s="9" t="s">
        <v>6</v>
      </c>
      <c r="D61" s="10" t="s">
        <v>76</v>
      </c>
      <c r="E61" s="11" t="s">
        <v>1075</v>
      </c>
      <c r="F61" s="13" t="s">
        <v>77</v>
      </c>
      <c r="G61" s="36" t="s">
        <v>1057</v>
      </c>
      <c r="H61" s="13" t="s">
        <v>27</v>
      </c>
      <c r="I61" s="57" t="s">
        <v>26</v>
      </c>
      <c r="J61" s="40"/>
    </row>
    <row r="62" spans="1:10" ht="30" customHeight="1" x14ac:dyDescent="0.15">
      <c r="A62" s="57">
        <f t="shared" si="2"/>
        <v>45</v>
      </c>
      <c r="B62" s="97">
        <v>3</v>
      </c>
      <c r="C62" s="9" t="s">
        <v>6</v>
      </c>
      <c r="D62" s="10" t="s">
        <v>1068</v>
      </c>
      <c r="E62" s="11" t="s">
        <v>124</v>
      </c>
      <c r="F62" s="13" t="s">
        <v>125</v>
      </c>
      <c r="G62" s="36" t="s">
        <v>1057</v>
      </c>
      <c r="H62" s="13" t="s">
        <v>127</v>
      </c>
      <c r="I62" s="57" t="s">
        <v>126</v>
      </c>
      <c r="J62" s="40"/>
    </row>
    <row r="63" spans="1:10" ht="30" customHeight="1" x14ac:dyDescent="0.15">
      <c r="A63" s="57">
        <f t="shared" si="2"/>
        <v>46</v>
      </c>
      <c r="B63" s="97">
        <v>3</v>
      </c>
      <c r="C63" s="9" t="s">
        <v>6</v>
      </c>
      <c r="D63" s="10" t="s">
        <v>143</v>
      </c>
      <c r="E63" s="11" t="s">
        <v>124</v>
      </c>
      <c r="F63" s="13" t="s">
        <v>144</v>
      </c>
      <c r="G63" s="36" t="s">
        <v>1057</v>
      </c>
      <c r="H63" s="13" t="s">
        <v>51</v>
      </c>
      <c r="I63" s="57" t="s">
        <v>145</v>
      </c>
      <c r="J63" s="40"/>
    </row>
    <row r="64" spans="1:10" ht="30" customHeight="1" x14ac:dyDescent="0.15">
      <c r="A64" s="57">
        <f t="shared" si="2"/>
        <v>47</v>
      </c>
      <c r="B64" s="97">
        <v>3</v>
      </c>
      <c r="C64" s="9" t="s">
        <v>6</v>
      </c>
      <c r="D64" s="10" t="s">
        <v>71</v>
      </c>
      <c r="E64" s="11" t="s">
        <v>72</v>
      </c>
      <c r="F64" s="13" t="s">
        <v>122</v>
      </c>
      <c r="G64" s="36" t="s">
        <v>1057</v>
      </c>
      <c r="H64" s="13" t="s">
        <v>123</v>
      </c>
      <c r="I64" s="57" t="s">
        <v>74</v>
      </c>
      <c r="J64" s="40"/>
    </row>
    <row r="65" spans="1:10" ht="30" customHeight="1" x14ac:dyDescent="0.15">
      <c r="A65" s="57">
        <f t="shared" si="2"/>
        <v>48</v>
      </c>
      <c r="B65" s="97">
        <v>3</v>
      </c>
      <c r="C65" s="9" t="s">
        <v>6</v>
      </c>
      <c r="D65" s="10" t="s">
        <v>128</v>
      </c>
      <c r="E65" s="11" t="s">
        <v>79</v>
      </c>
      <c r="F65" s="13" t="s">
        <v>129</v>
      </c>
      <c r="G65" s="36" t="s">
        <v>1057</v>
      </c>
      <c r="H65" s="13" t="s">
        <v>82</v>
      </c>
      <c r="I65" s="57" t="s">
        <v>81</v>
      </c>
      <c r="J65" s="40"/>
    </row>
    <row r="66" spans="1:10" ht="30" customHeight="1" x14ac:dyDescent="0.15">
      <c r="A66" s="57">
        <f t="shared" si="2"/>
        <v>49</v>
      </c>
      <c r="B66" s="97">
        <v>3</v>
      </c>
      <c r="C66" s="9" t="s">
        <v>6</v>
      </c>
      <c r="D66" s="71" t="s">
        <v>815</v>
      </c>
      <c r="E66" s="11" t="s">
        <v>1075</v>
      </c>
      <c r="F66" s="73" t="s">
        <v>816</v>
      </c>
      <c r="G66" s="36" t="s">
        <v>1057</v>
      </c>
      <c r="H66" s="39" t="s">
        <v>817</v>
      </c>
      <c r="I66" s="104" t="s">
        <v>818</v>
      </c>
      <c r="J66" s="40"/>
    </row>
    <row r="67" spans="1:10" ht="30" customHeight="1" x14ac:dyDescent="0.15">
      <c r="A67" s="98">
        <f t="shared" si="2"/>
        <v>50</v>
      </c>
      <c r="B67" s="99">
        <v>3</v>
      </c>
      <c r="C67" s="64" t="s">
        <v>6</v>
      </c>
      <c r="D67" s="65" t="s">
        <v>1005</v>
      </c>
      <c r="E67" s="66" t="s">
        <v>1008</v>
      </c>
      <c r="F67" s="67" t="s">
        <v>1009</v>
      </c>
      <c r="G67" s="68" t="s">
        <v>1057</v>
      </c>
      <c r="H67" s="65" t="s">
        <v>1006</v>
      </c>
      <c r="I67" s="98" t="s">
        <v>1007</v>
      </c>
      <c r="J67" s="69"/>
    </row>
    <row r="68" spans="1:10" ht="30" customHeight="1" x14ac:dyDescent="0.15">
      <c r="A68" s="98">
        <f t="shared" si="2"/>
        <v>51</v>
      </c>
      <c r="B68" s="99">
        <v>3</v>
      </c>
      <c r="C68" s="64" t="s">
        <v>6</v>
      </c>
      <c r="D68" s="65" t="s">
        <v>1004</v>
      </c>
      <c r="E68" s="66" t="s">
        <v>1018</v>
      </c>
      <c r="F68" s="67" t="s">
        <v>1017</v>
      </c>
      <c r="G68" s="68" t="s">
        <v>1057</v>
      </c>
      <c r="H68" s="67" t="s">
        <v>1016</v>
      </c>
      <c r="I68" s="98" t="s">
        <v>1015</v>
      </c>
      <c r="J68" s="69"/>
    </row>
    <row r="69" spans="1:10" ht="30" customHeight="1" x14ac:dyDescent="0.15">
      <c r="A69" s="57">
        <f t="shared" si="2"/>
        <v>52</v>
      </c>
      <c r="B69" s="97">
        <v>3</v>
      </c>
      <c r="C69" s="9" t="s">
        <v>6</v>
      </c>
      <c r="D69" s="10" t="s">
        <v>875</v>
      </c>
      <c r="E69" s="11" t="s">
        <v>152</v>
      </c>
      <c r="F69" s="13" t="s">
        <v>153</v>
      </c>
      <c r="G69" s="36" t="s">
        <v>1058</v>
      </c>
      <c r="H69" s="13" t="s">
        <v>1052</v>
      </c>
      <c r="I69" s="57" t="s">
        <v>154</v>
      </c>
      <c r="J69" s="40"/>
    </row>
    <row r="70" spans="1:10" ht="30" customHeight="1" x14ac:dyDescent="0.15">
      <c r="A70" s="57">
        <f t="shared" si="2"/>
        <v>53</v>
      </c>
      <c r="B70" s="97">
        <v>3</v>
      </c>
      <c r="C70" s="9" t="s">
        <v>6</v>
      </c>
      <c r="D70" s="10" t="s">
        <v>155</v>
      </c>
      <c r="E70" s="11" t="s">
        <v>39</v>
      </c>
      <c r="F70" s="13" t="s">
        <v>156</v>
      </c>
      <c r="G70" s="36" t="s">
        <v>1058</v>
      </c>
      <c r="H70" s="13" t="s">
        <v>158</v>
      </c>
      <c r="I70" s="57" t="s">
        <v>157</v>
      </c>
      <c r="J70" s="40"/>
    </row>
    <row r="71" spans="1:10" ht="30" customHeight="1" x14ac:dyDescent="0.15">
      <c r="A71" s="57">
        <f t="shared" si="2"/>
        <v>54</v>
      </c>
      <c r="B71" s="97">
        <v>3</v>
      </c>
      <c r="C71" s="9" t="s">
        <v>6</v>
      </c>
      <c r="D71" s="10" t="s">
        <v>147</v>
      </c>
      <c r="E71" s="11" t="s">
        <v>148</v>
      </c>
      <c r="F71" s="13" t="s">
        <v>149</v>
      </c>
      <c r="G71" s="36" t="s">
        <v>1058</v>
      </c>
      <c r="H71" s="13" t="s">
        <v>881</v>
      </c>
      <c r="I71" s="57" t="s">
        <v>150</v>
      </c>
      <c r="J71" s="40"/>
    </row>
    <row r="72" spans="1:10" ht="30" customHeight="1" x14ac:dyDescent="0.15">
      <c r="A72" s="57">
        <f t="shared" si="2"/>
        <v>55</v>
      </c>
      <c r="B72" s="97">
        <v>3</v>
      </c>
      <c r="C72" s="9" t="s">
        <v>6</v>
      </c>
      <c r="D72" s="10" t="s">
        <v>864</v>
      </c>
      <c r="E72" s="11" t="s">
        <v>39</v>
      </c>
      <c r="F72" s="13" t="s">
        <v>98</v>
      </c>
      <c r="G72" s="36" t="s">
        <v>1058</v>
      </c>
      <c r="H72" s="13" t="s">
        <v>100</v>
      </c>
      <c r="I72" s="57" t="s">
        <v>99</v>
      </c>
      <c r="J72" s="40"/>
    </row>
    <row r="73" spans="1:10" ht="30" customHeight="1" x14ac:dyDescent="0.15">
      <c r="A73" s="57">
        <f t="shared" si="2"/>
        <v>56</v>
      </c>
      <c r="B73" s="97">
        <v>3</v>
      </c>
      <c r="C73" s="9" t="s">
        <v>6</v>
      </c>
      <c r="D73" s="10" t="s">
        <v>865</v>
      </c>
      <c r="E73" s="11" t="s">
        <v>48</v>
      </c>
      <c r="F73" s="13" t="s">
        <v>49</v>
      </c>
      <c r="G73" s="36" t="s">
        <v>1058</v>
      </c>
      <c r="H73" s="13" t="s">
        <v>51</v>
      </c>
      <c r="I73" s="57" t="s">
        <v>50</v>
      </c>
      <c r="J73" s="40"/>
    </row>
    <row r="74" spans="1:10" ht="30" customHeight="1" x14ac:dyDescent="0.15">
      <c r="A74" s="57">
        <f t="shared" si="2"/>
        <v>57</v>
      </c>
      <c r="B74" s="97">
        <v>3</v>
      </c>
      <c r="C74" s="9" t="s">
        <v>6</v>
      </c>
      <c r="D74" s="10" t="s">
        <v>92</v>
      </c>
      <c r="E74" s="11" t="s">
        <v>93</v>
      </c>
      <c r="F74" s="13" t="s">
        <v>94</v>
      </c>
      <c r="G74" s="36" t="s">
        <v>1058</v>
      </c>
      <c r="H74" s="13" t="s">
        <v>96</v>
      </c>
      <c r="I74" s="57" t="s">
        <v>95</v>
      </c>
      <c r="J74" s="40"/>
    </row>
    <row r="75" spans="1:10" ht="30" customHeight="1" x14ac:dyDescent="0.15">
      <c r="A75" s="98">
        <f t="shared" si="2"/>
        <v>58</v>
      </c>
      <c r="B75" s="99">
        <v>3</v>
      </c>
      <c r="C75" s="64" t="s">
        <v>6</v>
      </c>
      <c r="D75" s="65" t="s">
        <v>1010</v>
      </c>
      <c r="E75" s="70" t="s">
        <v>1011</v>
      </c>
      <c r="F75" s="65" t="s">
        <v>1012</v>
      </c>
      <c r="G75" s="68" t="s">
        <v>1058</v>
      </c>
      <c r="H75" s="65" t="s">
        <v>1013</v>
      </c>
      <c r="I75" s="70" t="s">
        <v>1014</v>
      </c>
      <c r="J75" s="69"/>
    </row>
    <row r="76" spans="1:10" ht="30" customHeight="1" x14ac:dyDescent="0.15">
      <c r="A76" s="57">
        <f t="shared" si="2"/>
        <v>59</v>
      </c>
      <c r="B76" s="97">
        <v>3</v>
      </c>
      <c r="C76" s="9" t="s">
        <v>6</v>
      </c>
      <c r="D76" s="10" t="s">
        <v>106</v>
      </c>
      <c r="E76" s="11" t="s">
        <v>53</v>
      </c>
      <c r="F76" s="13" t="s">
        <v>107</v>
      </c>
      <c r="G76" s="36" t="s">
        <v>1059</v>
      </c>
      <c r="H76" s="13" t="s">
        <v>56</v>
      </c>
      <c r="I76" s="57" t="s">
        <v>55</v>
      </c>
      <c r="J76" s="40"/>
    </row>
    <row r="77" spans="1:10" ht="30" customHeight="1" x14ac:dyDescent="0.15">
      <c r="A77" s="57">
        <f t="shared" si="2"/>
        <v>60</v>
      </c>
      <c r="B77" s="97">
        <v>3</v>
      </c>
      <c r="C77" s="9" t="s">
        <v>6</v>
      </c>
      <c r="D77" s="10" t="s">
        <v>159</v>
      </c>
      <c r="E77" s="11" t="s">
        <v>53</v>
      </c>
      <c r="F77" s="13" t="s">
        <v>160</v>
      </c>
      <c r="G77" s="36" t="s">
        <v>1059</v>
      </c>
      <c r="H77" s="13" t="s">
        <v>51</v>
      </c>
      <c r="I77" s="57" t="s">
        <v>161</v>
      </c>
      <c r="J77" s="40"/>
    </row>
    <row r="78" spans="1:10" ht="30" customHeight="1" x14ac:dyDescent="0.15">
      <c r="A78" s="57">
        <f t="shared" si="2"/>
        <v>61</v>
      </c>
      <c r="B78" s="97">
        <v>3</v>
      </c>
      <c r="C78" s="9" t="s">
        <v>6</v>
      </c>
      <c r="D78" s="10" t="s">
        <v>108</v>
      </c>
      <c r="E78" s="11" t="s">
        <v>53</v>
      </c>
      <c r="F78" s="13" t="s">
        <v>109</v>
      </c>
      <c r="G78" s="36" t="s">
        <v>1059</v>
      </c>
      <c r="H78" s="13" t="s">
        <v>111</v>
      </c>
      <c r="I78" s="57" t="s">
        <v>110</v>
      </c>
      <c r="J78" s="40"/>
    </row>
    <row r="79" spans="1:10" ht="30" customHeight="1" x14ac:dyDescent="0.15">
      <c r="A79" s="57">
        <f t="shared" si="2"/>
        <v>62</v>
      </c>
      <c r="B79" s="97">
        <v>3</v>
      </c>
      <c r="C79" s="9" t="s">
        <v>6</v>
      </c>
      <c r="D79" s="10" t="s">
        <v>162</v>
      </c>
      <c r="E79" s="11" t="s">
        <v>163</v>
      </c>
      <c r="F79" s="13" t="s">
        <v>164</v>
      </c>
      <c r="G79" s="36" t="s">
        <v>1065</v>
      </c>
      <c r="H79" s="13" t="s">
        <v>166</v>
      </c>
      <c r="I79" s="57" t="s">
        <v>165</v>
      </c>
      <c r="J79" s="40"/>
    </row>
    <row r="80" spans="1:10" ht="30" customHeight="1" x14ac:dyDescent="0.15">
      <c r="A80" s="57">
        <f t="shared" si="2"/>
        <v>63</v>
      </c>
      <c r="B80" s="97">
        <v>3</v>
      </c>
      <c r="C80" s="9" t="s">
        <v>6</v>
      </c>
      <c r="D80" s="10" t="s">
        <v>57</v>
      </c>
      <c r="E80" s="11" t="s">
        <v>58</v>
      </c>
      <c r="F80" s="13" t="s">
        <v>59</v>
      </c>
      <c r="G80" s="36" t="s">
        <v>1065</v>
      </c>
      <c r="H80" s="13" t="s">
        <v>61</v>
      </c>
      <c r="I80" s="57" t="s">
        <v>60</v>
      </c>
      <c r="J80" s="40" t="s">
        <v>1069</v>
      </c>
    </row>
    <row r="81" spans="1:10" ht="30" customHeight="1" x14ac:dyDescent="0.15">
      <c r="A81" s="98">
        <f t="shared" si="2"/>
        <v>64</v>
      </c>
      <c r="B81" s="99">
        <v>3</v>
      </c>
      <c r="C81" s="64" t="s">
        <v>6</v>
      </c>
      <c r="D81" s="65" t="s">
        <v>863</v>
      </c>
      <c r="E81" s="66" t="s">
        <v>1020</v>
      </c>
      <c r="F81" s="67" t="s">
        <v>1026</v>
      </c>
      <c r="G81" s="68" t="s">
        <v>1065</v>
      </c>
      <c r="H81" s="67" t="s">
        <v>1019</v>
      </c>
      <c r="I81" s="98" t="s">
        <v>1025</v>
      </c>
      <c r="J81" s="69"/>
    </row>
    <row r="82" spans="1:10" ht="30" customHeight="1" x14ac:dyDescent="0.15">
      <c r="A82" s="57">
        <f t="shared" si="2"/>
        <v>65</v>
      </c>
      <c r="B82" s="97">
        <v>3</v>
      </c>
      <c r="C82" s="9" t="s">
        <v>6</v>
      </c>
      <c r="D82" s="10" t="s">
        <v>112</v>
      </c>
      <c r="E82" s="11" t="s">
        <v>63</v>
      </c>
      <c r="F82" s="13" t="s">
        <v>167</v>
      </c>
      <c r="G82" s="36" t="s">
        <v>1060</v>
      </c>
      <c r="H82" s="13" t="s">
        <v>115</v>
      </c>
      <c r="I82" s="57" t="s">
        <v>114</v>
      </c>
      <c r="J82" s="40"/>
    </row>
    <row r="83" spans="1:10" ht="30" customHeight="1" x14ac:dyDescent="0.15">
      <c r="A83" s="57">
        <f t="shared" ref="A83:A146" si="3">A82+1</f>
        <v>66</v>
      </c>
      <c r="B83" s="97">
        <v>3</v>
      </c>
      <c r="C83" s="9" t="s">
        <v>6</v>
      </c>
      <c r="D83" s="10" t="s">
        <v>117</v>
      </c>
      <c r="E83" s="11" t="s">
        <v>118</v>
      </c>
      <c r="F83" s="13" t="s">
        <v>659</v>
      </c>
      <c r="G83" s="36" t="s">
        <v>1061</v>
      </c>
      <c r="H83" s="13" t="s">
        <v>120</v>
      </c>
      <c r="I83" s="57" t="s">
        <v>119</v>
      </c>
      <c r="J83" s="40"/>
    </row>
    <row r="84" spans="1:10" ht="30" customHeight="1" x14ac:dyDescent="0.15">
      <c r="A84" s="57">
        <f t="shared" si="3"/>
        <v>67</v>
      </c>
      <c r="B84" s="97">
        <v>3</v>
      </c>
      <c r="C84" s="9" t="s">
        <v>6</v>
      </c>
      <c r="D84" s="10" t="s">
        <v>1070</v>
      </c>
      <c r="E84" s="11" t="s">
        <v>118</v>
      </c>
      <c r="F84" s="13" t="s">
        <v>175</v>
      </c>
      <c r="G84" s="36" t="s">
        <v>1061</v>
      </c>
      <c r="H84" s="13" t="s">
        <v>177</v>
      </c>
      <c r="I84" s="57" t="s">
        <v>176</v>
      </c>
      <c r="J84" s="40"/>
    </row>
    <row r="85" spans="1:10" ht="30" customHeight="1" x14ac:dyDescent="0.15">
      <c r="A85" s="57">
        <f t="shared" si="3"/>
        <v>68</v>
      </c>
      <c r="B85" s="97">
        <v>3</v>
      </c>
      <c r="C85" s="9" t="s">
        <v>6</v>
      </c>
      <c r="D85" s="10" t="s">
        <v>171</v>
      </c>
      <c r="E85" s="11" t="s">
        <v>118</v>
      </c>
      <c r="F85" s="13" t="s">
        <v>172</v>
      </c>
      <c r="G85" s="36" t="s">
        <v>1061</v>
      </c>
      <c r="H85" s="13" t="s">
        <v>174</v>
      </c>
      <c r="I85" s="57" t="s">
        <v>173</v>
      </c>
      <c r="J85" s="40"/>
    </row>
    <row r="86" spans="1:10" ht="30" customHeight="1" x14ac:dyDescent="0.15">
      <c r="A86" s="57">
        <f t="shared" si="3"/>
        <v>69</v>
      </c>
      <c r="B86" s="97">
        <v>3</v>
      </c>
      <c r="C86" s="9" t="s">
        <v>6</v>
      </c>
      <c r="D86" s="10" t="s">
        <v>684</v>
      </c>
      <c r="E86" s="11" t="s">
        <v>118</v>
      </c>
      <c r="F86" s="13" t="s">
        <v>685</v>
      </c>
      <c r="G86" s="36" t="s">
        <v>1061</v>
      </c>
      <c r="H86" s="13" t="s">
        <v>686</v>
      </c>
      <c r="I86" s="57" t="s">
        <v>687</v>
      </c>
      <c r="J86" s="40"/>
    </row>
    <row r="87" spans="1:10" ht="30" customHeight="1" x14ac:dyDescent="0.15">
      <c r="A87" s="57">
        <f t="shared" si="3"/>
        <v>70</v>
      </c>
      <c r="B87" s="97">
        <v>3</v>
      </c>
      <c r="C87" s="9" t="s">
        <v>6</v>
      </c>
      <c r="D87" s="10" t="s">
        <v>876</v>
      </c>
      <c r="E87" s="11" t="s">
        <v>118</v>
      </c>
      <c r="F87" s="13" t="s">
        <v>168</v>
      </c>
      <c r="G87" s="36" t="s">
        <v>1061</v>
      </c>
      <c r="H87" s="13" t="s">
        <v>170</v>
      </c>
      <c r="I87" s="57" t="s">
        <v>169</v>
      </c>
      <c r="J87" s="40"/>
    </row>
    <row r="88" spans="1:10" ht="30" customHeight="1" x14ac:dyDescent="0.15">
      <c r="A88" s="57">
        <f t="shared" si="3"/>
        <v>71</v>
      </c>
      <c r="B88" s="97">
        <v>3</v>
      </c>
      <c r="C88" s="9" t="s">
        <v>6</v>
      </c>
      <c r="D88" s="10" t="s">
        <v>67</v>
      </c>
      <c r="E88" s="11" t="s">
        <v>68</v>
      </c>
      <c r="F88" s="13" t="s">
        <v>116</v>
      </c>
      <c r="G88" s="36" t="s">
        <v>1061</v>
      </c>
      <c r="H88" s="13" t="s">
        <v>51</v>
      </c>
      <c r="I88" s="57" t="s">
        <v>70</v>
      </c>
      <c r="J88" s="40"/>
    </row>
    <row r="89" spans="1:10" ht="30" customHeight="1" x14ac:dyDescent="0.15">
      <c r="A89" s="57">
        <f t="shared" si="3"/>
        <v>72</v>
      </c>
      <c r="B89" s="97">
        <v>3</v>
      </c>
      <c r="C89" s="9" t="s">
        <v>6</v>
      </c>
      <c r="D89" s="10" t="s">
        <v>178</v>
      </c>
      <c r="E89" s="11" t="s">
        <v>118</v>
      </c>
      <c r="F89" s="13" t="s">
        <v>179</v>
      </c>
      <c r="G89" s="36" t="s">
        <v>1061</v>
      </c>
      <c r="H89" s="13" t="s">
        <v>51</v>
      </c>
      <c r="I89" s="57" t="s">
        <v>180</v>
      </c>
      <c r="J89" s="113"/>
    </row>
    <row r="90" spans="1:10" ht="30" customHeight="1" x14ac:dyDescent="0.15">
      <c r="A90" s="57">
        <f t="shared" si="3"/>
        <v>73</v>
      </c>
      <c r="B90" s="97">
        <v>3</v>
      </c>
      <c r="C90" s="43" t="s">
        <v>6</v>
      </c>
      <c r="D90" s="10" t="s">
        <v>679</v>
      </c>
      <c r="E90" s="11" t="s">
        <v>121</v>
      </c>
      <c r="F90" s="13" t="s">
        <v>680</v>
      </c>
      <c r="G90" s="36" t="s">
        <v>1062</v>
      </c>
      <c r="H90" s="13" t="s">
        <v>681</v>
      </c>
      <c r="I90" s="57" t="s">
        <v>683</v>
      </c>
      <c r="J90" s="113"/>
    </row>
    <row r="91" spans="1:10" ht="30" customHeight="1" x14ac:dyDescent="0.15">
      <c r="A91" s="57">
        <f t="shared" si="3"/>
        <v>74</v>
      </c>
      <c r="B91" s="97">
        <v>3</v>
      </c>
      <c r="C91" s="9" t="s">
        <v>6</v>
      </c>
      <c r="D91" s="10" t="s">
        <v>812</v>
      </c>
      <c r="E91" s="11" t="s">
        <v>121</v>
      </c>
      <c r="F91" s="73" t="s">
        <v>814</v>
      </c>
      <c r="G91" s="36" t="s">
        <v>1062</v>
      </c>
      <c r="H91" s="39" t="s">
        <v>813</v>
      </c>
      <c r="I91" s="104" t="s">
        <v>442</v>
      </c>
      <c r="J91" s="113"/>
    </row>
    <row r="92" spans="1:10" ht="30" customHeight="1" x14ac:dyDescent="0.15">
      <c r="A92" s="57">
        <f t="shared" si="3"/>
        <v>75</v>
      </c>
      <c r="B92" s="97">
        <v>3</v>
      </c>
      <c r="C92" s="9" t="s">
        <v>6</v>
      </c>
      <c r="D92" s="10" t="s">
        <v>181</v>
      </c>
      <c r="E92" s="11" t="s">
        <v>182</v>
      </c>
      <c r="F92" s="13" t="s">
        <v>183</v>
      </c>
      <c r="G92" s="59" t="s">
        <v>1064</v>
      </c>
      <c r="H92" s="13" t="s">
        <v>185</v>
      </c>
      <c r="I92" s="57" t="s">
        <v>184</v>
      </c>
      <c r="J92" s="113"/>
    </row>
    <row r="93" spans="1:10" ht="30" customHeight="1" x14ac:dyDescent="0.15">
      <c r="A93" s="98">
        <f t="shared" si="3"/>
        <v>76</v>
      </c>
      <c r="B93" s="99">
        <v>3</v>
      </c>
      <c r="C93" s="64" t="s">
        <v>6</v>
      </c>
      <c r="D93" s="65" t="s">
        <v>862</v>
      </c>
      <c r="E93" s="66" t="s">
        <v>1021</v>
      </c>
      <c r="F93" s="67" t="s">
        <v>1022</v>
      </c>
      <c r="G93" s="70" t="s">
        <v>1064</v>
      </c>
      <c r="H93" s="67" t="s">
        <v>1023</v>
      </c>
      <c r="I93" s="98" t="s">
        <v>1024</v>
      </c>
      <c r="J93" s="114"/>
    </row>
    <row r="94" spans="1:10" ht="30" customHeight="1" x14ac:dyDescent="0.15">
      <c r="A94" s="57">
        <f t="shared" si="3"/>
        <v>77</v>
      </c>
      <c r="B94" s="97">
        <v>11</v>
      </c>
      <c r="C94" s="9" t="s">
        <v>8</v>
      </c>
      <c r="D94" s="10" t="s">
        <v>187</v>
      </c>
      <c r="E94" s="11" t="s">
        <v>188</v>
      </c>
      <c r="F94" s="13" t="s">
        <v>189</v>
      </c>
      <c r="G94" s="36" t="s">
        <v>1057</v>
      </c>
      <c r="H94" s="13" t="s">
        <v>191</v>
      </c>
      <c r="I94" s="57" t="s">
        <v>190</v>
      </c>
      <c r="J94" s="40"/>
    </row>
    <row r="95" spans="1:10" ht="30" customHeight="1" x14ac:dyDescent="0.15">
      <c r="A95" s="57">
        <f t="shared" si="3"/>
        <v>78</v>
      </c>
      <c r="B95" s="97">
        <v>11</v>
      </c>
      <c r="C95" s="9" t="s">
        <v>8</v>
      </c>
      <c r="D95" s="10" t="s">
        <v>192</v>
      </c>
      <c r="E95" s="11" t="s">
        <v>193</v>
      </c>
      <c r="F95" s="13" t="s">
        <v>194</v>
      </c>
      <c r="G95" s="36" t="s">
        <v>1057</v>
      </c>
      <c r="H95" s="13" t="s">
        <v>195</v>
      </c>
      <c r="I95" s="57" t="s">
        <v>660</v>
      </c>
      <c r="J95" s="40"/>
    </row>
    <row r="96" spans="1:10" ht="30" customHeight="1" x14ac:dyDescent="0.15">
      <c r="A96" s="57">
        <f t="shared" si="3"/>
        <v>79</v>
      </c>
      <c r="B96" s="97">
        <v>11</v>
      </c>
      <c r="C96" s="9" t="s">
        <v>8</v>
      </c>
      <c r="D96" s="10" t="s">
        <v>196</v>
      </c>
      <c r="E96" s="11" t="s">
        <v>197</v>
      </c>
      <c r="F96" s="13" t="s">
        <v>198</v>
      </c>
      <c r="G96" s="36" t="s">
        <v>1057</v>
      </c>
      <c r="H96" s="13" t="s">
        <v>200</v>
      </c>
      <c r="I96" s="57" t="s">
        <v>199</v>
      </c>
      <c r="J96" s="40"/>
    </row>
    <row r="97" spans="1:10" ht="30" customHeight="1" x14ac:dyDescent="0.15">
      <c r="A97" s="57">
        <f t="shared" si="3"/>
        <v>80</v>
      </c>
      <c r="B97" s="97">
        <v>11</v>
      </c>
      <c r="C97" s="9" t="s">
        <v>8</v>
      </c>
      <c r="D97" s="10" t="s">
        <v>201</v>
      </c>
      <c r="E97" s="11" t="s">
        <v>1075</v>
      </c>
      <c r="F97" s="13" t="s">
        <v>202</v>
      </c>
      <c r="G97" s="36" t="s">
        <v>1057</v>
      </c>
      <c r="H97" s="13" t="s">
        <v>27</v>
      </c>
      <c r="I97" s="57" t="s">
        <v>661</v>
      </c>
      <c r="J97" s="40"/>
    </row>
    <row r="98" spans="1:10" ht="30" customHeight="1" x14ac:dyDescent="0.15">
      <c r="A98" s="57">
        <f t="shared" si="3"/>
        <v>81</v>
      </c>
      <c r="B98" s="97">
        <v>11</v>
      </c>
      <c r="C98" s="9" t="s">
        <v>8</v>
      </c>
      <c r="D98" s="10" t="s">
        <v>904</v>
      </c>
      <c r="E98" s="11" t="s">
        <v>124</v>
      </c>
      <c r="F98" s="13" t="s">
        <v>203</v>
      </c>
      <c r="G98" s="36" t="s">
        <v>1057</v>
      </c>
      <c r="H98" s="13" t="s">
        <v>127</v>
      </c>
      <c r="I98" s="57" t="s">
        <v>662</v>
      </c>
      <c r="J98" s="40"/>
    </row>
    <row r="99" spans="1:10" ht="30" customHeight="1" x14ac:dyDescent="0.15">
      <c r="A99" s="57">
        <f t="shared" si="3"/>
        <v>82</v>
      </c>
      <c r="B99" s="97">
        <v>11</v>
      </c>
      <c r="C99" s="9" t="s">
        <v>8</v>
      </c>
      <c r="D99" s="10" t="s">
        <v>905</v>
      </c>
      <c r="E99" s="11" t="s">
        <v>204</v>
      </c>
      <c r="F99" s="13" t="s">
        <v>205</v>
      </c>
      <c r="G99" s="36" t="s">
        <v>1057</v>
      </c>
      <c r="H99" s="13" t="s">
        <v>127</v>
      </c>
      <c r="I99" s="57" t="s">
        <v>663</v>
      </c>
      <c r="J99" s="40"/>
    </row>
    <row r="100" spans="1:10" ht="30" customHeight="1" x14ac:dyDescent="0.15">
      <c r="A100" s="57">
        <f t="shared" si="3"/>
        <v>83</v>
      </c>
      <c r="B100" s="97">
        <v>11</v>
      </c>
      <c r="C100" s="9" t="s">
        <v>8</v>
      </c>
      <c r="D100" s="10" t="s">
        <v>206</v>
      </c>
      <c r="E100" s="11" t="s">
        <v>79</v>
      </c>
      <c r="F100" s="13" t="s">
        <v>207</v>
      </c>
      <c r="G100" s="36" t="s">
        <v>1057</v>
      </c>
      <c r="H100" s="13" t="s">
        <v>209</v>
      </c>
      <c r="I100" s="57" t="s">
        <v>208</v>
      </c>
      <c r="J100" s="40"/>
    </row>
    <row r="101" spans="1:10" ht="30" customHeight="1" x14ac:dyDescent="0.15">
      <c r="A101" s="57">
        <f t="shared" si="3"/>
        <v>84</v>
      </c>
      <c r="B101" s="97">
        <v>11</v>
      </c>
      <c r="C101" s="9" t="s">
        <v>8</v>
      </c>
      <c r="D101" s="10" t="s">
        <v>210</v>
      </c>
      <c r="E101" s="11" t="s">
        <v>211</v>
      </c>
      <c r="F101" s="13" t="s">
        <v>212</v>
      </c>
      <c r="G101" s="36" t="s">
        <v>1057</v>
      </c>
      <c r="H101" s="13" t="s">
        <v>213</v>
      </c>
      <c r="I101" s="57" t="s">
        <v>664</v>
      </c>
      <c r="J101" s="40"/>
    </row>
    <row r="102" spans="1:10" ht="30" customHeight="1" x14ac:dyDescent="0.15">
      <c r="A102" s="57">
        <f t="shared" si="3"/>
        <v>85</v>
      </c>
      <c r="B102" s="97">
        <v>11</v>
      </c>
      <c r="C102" s="9" t="s">
        <v>8</v>
      </c>
      <c r="D102" s="42" t="s">
        <v>919</v>
      </c>
      <c r="E102" s="75" t="s">
        <v>371</v>
      </c>
      <c r="F102" s="42" t="s">
        <v>920</v>
      </c>
      <c r="G102" s="36" t="s">
        <v>1057</v>
      </c>
      <c r="H102" s="13" t="s">
        <v>51</v>
      </c>
      <c r="I102" s="75" t="s">
        <v>921</v>
      </c>
      <c r="J102" s="40"/>
    </row>
    <row r="103" spans="1:10" ht="30" customHeight="1" x14ac:dyDescent="0.15">
      <c r="A103" s="57">
        <f t="shared" si="3"/>
        <v>86</v>
      </c>
      <c r="B103" s="97">
        <v>11</v>
      </c>
      <c r="C103" s="42" t="s">
        <v>8</v>
      </c>
      <c r="D103" s="42" t="s">
        <v>906</v>
      </c>
      <c r="E103" s="75" t="s">
        <v>907</v>
      </c>
      <c r="F103" s="42" t="s">
        <v>908</v>
      </c>
      <c r="G103" s="36" t="s">
        <v>1057</v>
      </c>
      <c r="H103" s="76" t="s">
        <v>909</v>
      </c>
      <c r="I103" s="103" t="s">
        <v>910</v>
      </c>
      <c r="J103" s="40"/>
    </row>
    <row r="104" spans="1:10" ht="30" customHeight="1" x14ac:dyDescent="0.15">
      <c r="A104" s="57">
        <f t="shared" si="3"/>
        <v>87</v>
      </c>
      <c r="B104" s="97">
        <v>11</v>
      </c>
      <c r="C104" s="9" t="s">
        <v>8</v>
      </c>
      <c r="D104" s="10" t="s">
        <v>214</v>
      </c>
      <c r="E104" s="11" t="s">
        <v>215</v>
      </c>
      <c r="F104" s="13" t="s">
        <v>216</v>
      </c>
      <c r="G104" s="36" t="s">
        <v>1058</v>
      </c>
      <c r="H104" s="13" t="s">
        <v>218</v>
      </c>
      <c r="I104" s="57" t="s">
        <v>217</v>
      </c>
      <c r="J104" s="40"/>
    </row>
    <row r="105" spans="1:10" ht="30" customHeight="1" x14ac:dyDescent="0.15">
      <c r="A105" s="57">
        <f t="shared" si="3"/>
        <v>88</v>
      </c>
      <c r="B105" s="97">
        <v>11</v>
      </c>
      <c r="C105" s="9" t="s">
        <v>8</v>
      </c>
      <c r="D105" s="10" t="s">
        <v>219</v>
      </c>
      <c r="E105" s="11" t="s">
        <v>39</v>
      </c>
      <c r="F105" s="13" t="s">
        <v>220</v>
      </c>
      <c r="G105" s="36" t="s">
        <v>1058</v>
      </c>
      <c r="H105" s="13" t="s">
        <v>191</v>
      </c>
      <c r="I105" s="57" t="s">
        <v>221</v>
      </c>
      <c r="J105" s="40"/>
    </row>
    <row r="106" spans="1:10" ht="30" customHeight="1" x14ac:dyDescent="0.15">
      <c r="A106" s="57">
        <f t="shared" si="3"/>
        <v>89</v>
      </c>
      <c r="B106" s="97">
        <v>11</v>
      </c>
      <c r="C106" s="9" t="s">
        <v>8</v>
      </c>
      <c r="D106" s="10" t="s">
        <v>222</v>
      </c>
      <c r="E106" s="11" t="s">
        <v>39</v>
      </c>
      <c r="F106" s="13" t="s">
        <v>223</v>
      </c>
      <c r="G106" s="36" t="s">
        <v>1058</v>
      </c>
      <c r="H106" s="13" t="s">
        <v>225</v>
      </c>
      <c r="I106" s="57" t="s">
        <v>224</v>
      </c>
      <c r="J106" s="40"/>
    </row>
    <row r="107" spans="1:10" ht="30" customHeight="1" x14ac:dyDescent="0.15">
      <c r="A107" s="57">
        <f t="shared" si="3"/>
        <v>90</v>
      </c>
      <c r="B107" s="97">
        <v>11</v>
      </c>
      <c r="C107" s="9" t="s">
        <v>8</v>
      </c>
      <c r="D107" s="10" t="s">
        <v>226</v>
      </c>
      <c r="E107" s="11" t="s">
        <v>215</v>
      </c>
      <c r="F107" s="13" t="s">
        <v>258</v>
      </c>
      <c r="G107" s="36" t="s">
        <v>1058</v>
      </c>
      <c r="H107" s="13" t="s">
        <v>195</v>
      </c>
      <c r="I107" s="57" t="s">
        <v>665</v>
      </c>
      <c r="J107" s="40"/>
    </row>
    <row r="108" spans="1:10" ht="30" customHeight="1" x14ac:dyDescent="0.15">
      <c r="A108" s="57">
        <f t="shared" si="3"/>
        <v>91</v>
      </c>
      <c r="B108" s="97">
        <v>11</v>
      </c>
      <c r="C108" s="9" t="s">
        <v>8</v>
      </c>
      <c r="D108" s="10" t="s">
        <v>227</v>
      </c>
      <c r="E108" s="11" t="s">
        <v>228</v>
      </c>
      <c r="F108" s="13" t="s">
        <v>229</v>
      </c>
      <c r="G108" s="36" t="s">
        <v>1058</v>
      </c>
      <c r="H108" s="13" t="s">
        <v>881</v>
      </c>
      <c r="I108" s="57" t="s">
        <v>666</v>
      </c>
      <c r="J108" s="40"/>
    </row>
    <row r="109" spans="1:10" ht="30" customHeight="1" x14ac:dyDescent="0.15">
      <c r="A109" s="57">
        <f t="shared" si="3"/>
        <v>92</v>
      </c>
      <c r="B109" s="97">
        <v>11</v>
      </c>
      <c r="C109" s="42" t="s">
        <v>8</v>
      </c>
      <c r="D109" s="42" t="s">
        <v>911</v>
      </c>
      <c r="E109" s="75" t="s">
        <v>498</v>
      </c>
      <c r="F109" s="42" t="s">
        <v>912</v>
      </c>
      <c r="G109" s="36" t="s">
        <v>1058</v>
      </c>
      <c r="H109" s="76" t="s">
        <v>913</v>
      </c>
      <c r="I109" s="75" t="s">
        <v>914</v>
      </c>
      <c r="J109" s="40"/>
    </row>
    <row r="110" spans="1:10" ht="30" customHeight="1" x14ac:dyDescent="0.15">
      <c r="A110" s="57">
        <f t="shared" si="3"/>
        <v>93</v>
      </c>
      <c r="B110" s="97">
        <v>11</v>
      </c>
      <c r="C110" s="9" t="s">
        <v>8</v>
      </c>
      <c r="D110" s="10" t="s">
        <v>230</v>
      </c>
      <c r="E110" s="11" t="s">
        <v>231</v>
      </c>
      <c r="F110" s="13" t="s">
        <v>259</v>
      </c>
      <c r="G110" s="36" t="s">
        <v>1059</v>
      </c>
      <c r="H110" s="13" t="s">
        <v>56</v>
      </c>
      <c r="I110" s="57" t="s">
        <v>232</v>
      </c>
      <c r="J110" s="40"/>
    </row>
    <row r="111" spans="1:10" ht="30" customHeight="1" x14ac:dyDescent="0.15">
      <c r="A111" s="57">
        <f t="shared" si="3"/>
        <v>94</v>
      </c>
      <c r="B111" s="97">
        <v>11</v>
      </c>
      <c r="C111" s="9" t="s">
        <v>8</v>
      </c>
      <c r="D111" s="10" t="s">
        <v>753</v>
      </c>
      <c r="E111" s="11" t="s">
        <v>58</v>
      </c>
      <c r="F111" s="13" t="s">
        <v>754</v>
      </c>
      <c r="G111" s="36" t="s">
        <v>1065</v>
      </c>
      <c r="H111" s="13" t="s">
        <v>755</v>
      </c>
      <c r="I111" s="57" t="s">
        <v>756</v>
      </c>
      <c r="J111" s="40"/>
    </row>
    <row r="112" spans="1:10" ht="30" customHeight="1" x14ac:dyDescent="0.15">
      <c r="A112" s="57">
        <f t="shared" si="3"/>
        <v>95</v>
      </c>
      <c r="B112" s="97">
        <v>11</v>
      </c>
      <c r="C112" s="9" t="s">
        <v>8</v>
      </c>
      <c r="D112" s="10" t="s">
        <v>233</v>
      </c>
      <c r="E112" s="11" t="s">
        <v>163</v>
      </c>
      <c r="F112" s="13" t="s">
        <v>234</v>
      </c>
      <c r="G112" s="36" t="s">
        <v>1065</v>
      </c>
      <c r="H112" s="13" t="s">
        <v>166</v>
      </c>
      <c r="I112" s="57" t="s">
        <v>667</v>
      </c>
      <c r="J112" s="40"/>
    </row>
    <row r="113" spans="1:10" ht="30" customHeight="1" x14ac:dyDescent="0.15">
      <c r="A113" s="57">
        <f t="shared" si="3"/>
        <v>96</v>
      </c>
      <c r="B113" s="97">
        <v>11</v>
      </c>
      <c r="C113" s="9" t="s">
        <v>8</v>
      </c>
      <c r="D113" s="10" t="s">
        <v>235</v>
      </c>
      <c r="E113" s="11" t="s">
        <v>63</v>
      </c>
      <c r="F113" s="13" t="s">
        <v>236</v>
      </c>
      <c r="G113" s="36" t="s">
        <v>1060</v>
      </c>
      <c r="H113" s="13" t="s">
        <v>115</v>
      </c>
      <c r="I113" s="57" t="s">
        <v>668</v>
      </c>
      <c r="J113" s="40"/>
    </row>
    <row r="114" spans="1:10" ht="30" customHeight="1" x14ac:dyDescent="0.15">
      <c r="A114" s="57">
        <f t="shared" si="3"/>
        <v>97</v>
      </c>
      <c r="B114" s="97">
        <v>11</v>
      </c>
      <c r="C114" s="9" t="s">
        <v>8</v>
      </c>
      <c r="D114" s="10" t="s">
        <v>237</v>
      </c>
      <c r="E114" s="11" t="s">
        <v>118</v>
      </c>
      <c r="F114" s="13" t="s">
        <v>260</v>
      </c>
      <c r="G114" s="36" t="s">
        <v>1061</v>
      </c>
      <c r="H114" s="13" t="s">
        <v>238</v>
      </c>
      <c r="I114" s="57" t="s">
        <v>669</v>
      </c>
      <c r="J114" s="40"/>
    </row>
    <row r="115" spans="1:10" ht="30" customHeight="1" x14ac:dyDescent="0.15">
      <c r="A115" s="57">
        <f t="shared" si="3"/>
        <v>98</v>
      </c>
      <c r="B115" s="97">
        <v>11</v>
      </c>
      <c r="C115" s="9" t="s">
        <v>8</v>
      </c>
      <c r="D115" s="10" t="s">
        <v>239</v>
      </c>
      <c r="E115" s="11" t="s">
        <v>118</v>
      </c>
      <c r="F115" s="13" t="s">
        <v>240</v>
      </c>
      <c r="G115" s="36" t="s">
        <v>1061</v>
      </c>
      <c r="H115" s="13" t="s">
        <v>195</v>
      </c>
      <c r="I115" s="57" t="s">
        <v>670</v>
      </c>
      <c r="J115" s="40"/>
    </row>
    <row r="116" spans="1:10" ht="30" customHeight="1" x14ac:dyDescent="0.15">
      <c r="A116" s="57">
        <f t="shared" si="3"/>
        <v>99</v>
      </c>
      <c r="B116" s="97">
        <v>11</v>
      </c>
      <c r="C116" s="9" t="s">
        <v>8</v>
      </c>
      <c r="D116" s="10" t="s">
        <v>752</v>
      </c>
      <c r="E116" s="11" t="s">
        <v>118</v>
      </c>
      <c r="F116" s="13" t="s">
        <v>241</v>
      </c>
      <c r="G116" s="36" t="s">
        <v>1061</v>
      </c>
      <c r="H116" s="13" t="s">
        <v>170</v>
      </c>
      <c r="I116" s="57" t="s">
        <v>671</v>
      </c>
      <c r="J116" s="40"/>
    </row>
    <row r="117" spans="1:10" ht="30" customHeight="1" x14ac:dyDescent="0.15">
      <c r="A117" s="57">
        <f t="shared" si="3"/>
        <v>100</v>
      </c>
      <c r="B117" s="97">
        <v>11</v>
      </c>
      <c r="C117" s="9" t="s">
        <v>8</v>
      </c>
      <c r="D117" s="10" t="s">
        <v>242</v>
      </c>
      <c r="E117" s="11" t="s">
        <v>118</v>
      </c>
      <c r="F117" s="13" t="s">
        <v>243</v>
      </c>
      <c r="G117" s="36" t="s">
        <v>1061</v>
      </c>
      <c r="H117" s="13" t="s">
        <v>244</v>
      </c>
      <c r="I117" s="57" t="s">
        <v>672</v>
      </c>
      <c r="J117" s="40"/>
    </row>
    <row r="118" spans="1:10" ht="30" customHeight="1" x14ac:dyDescent="0.15">
      <c r="A118" s="57">
        <f t="shared" si="3"/>
        <v>101</v>
      </c>
      <c r="B118" s="97">
        <v>11</v>
      </c>
      <c r="C118" s="9" t="s">
        <v>8</v>
      </c>
      <c r="D118" s="10" t="s">
        <v>248</v>
      </c>
      <c r="E118" s="11" t="s">
        <v>121</v>
      </c>
      <c r="F118" s="13" t="s">
        <v>249</v>
      </c>
      <c r="G118" s="36" t="s">
        <v>1062</v>
      </c>
      <c r="H118" s="13" t="s">
        <v>250</v>
      </c>
      <c r="I118" s="57" t="s">
        <v>673</v>
      </c>
      <c r="J118" s="40"/>
    </row>
    <row r="119" spans="1:10" ht="30" customHeight="1" x14ac:dyDescent="0.15">
      <c r="A119" s="57">
        <f t="shared" si="3"/>
        <v>102</v>
      </c>
      <c r="B119" s="97">
        <v>11</v>
      </c>
      <c r="C119" s="9" t="s">
        <v>8</v>
      </c>
      <c r="D119" s="10" t="s">
        <v>251</v>
      </c>
      <c r="E119" s="11" t="s">
        <v>121</v>
      </c>
      <c r="F119" s="13" t="s">
        <v>252</v>
      </c>
      <c r="G119" s="36" t="s">
        <v>1062</v>
      </c>
      <c r="H119" s="13" t="s">
        <v>1053</v>
      </c>
      <c r="I119" s="57" t="s">
        <v>674</v>
      </c>
      <c r="J119" s="40"/>
    </row>
    <row r="120" spans="1:10" ht="30" customHeight="1" x14ac:dyDescent="0.15">
      <c r="A120" s="57">
        <f t="shared" si="3"/>
        <v>103</v>
      </c>
      <c r="B120" s="97">
        <v>11</v>
      </c>
      <c r="C120" s="9" t="s">
        <v>8</v>
      </c>
      <c r="D120" s="10" t="s">
        <v>253</v>
      </c>
      <c r="E120" s="11" t="s">
        <v>121</v>
      </c>
      <c r="F120" s="13" t="s">
        <v>254</v>
      </c>
      <c r="G120" s="36" t="s">
        <v>1062</v>
      </c>
      <c r="H120" s="13" t="s">
        <v>256</v>
      </c>
      <c r="I120" s="57" t="s">
        <v>255</v>
      </c>
      <c r="J120" s="40"/>
    </row>
    <row r="121" spans="1:10" ht="30" customHeight="1" x14ac:dyDescent="0.15">
      <c r="A121" s="57">
        <f t="shared" si="3"/>
        <v>104</v>
      </c>
      <c r="B121" s="97">
        <v>11</v>
      </c>
      <c r="C121" s="9" t="s">
        <v>8</v>
      </c>
      <c r="D121" s="10" t="s">
        <v>245</v>
      </c>
      <c r="E121" s="11" t="s">
        <v>182</v>
      </c>
      <c r="F121" s="13" t="s">
        <v>246</v>
      </c>
      <c r="G121" s="59" t="s">
        <v>1064</v>
      </c>
      <c r="H121" s="13" t="s">
        <v>185</v>
      </c>
      <c r="I121" s="57" t="s">
        <v>247</v>
      </c>
      <c r="J121" s="40"/>
    </row>
    <row r="122" spans="1:10" ht="30" customHeight="1" x14ac:dyDescent="0.15">
      <c r="A122" s="57">
        <f t="shared" si="3"/>
        <v>105</v>
      </c>
      <c r="B122" s="97">
        <v>11</v>
      </c>
      <c r="C122" s="9" t="s">
        <v>8</v>
      </c>
      <c r="D122" s="71" t="s">
        <v>923</v>
      </c>
      <c r="E122" s="72" t="s">
        <v>807</v>
      </c>
      <c r="F122" s="73" t="s">
        <v>806</v>
      </c>
      <c r="G122" s="59" t="s">
        <v>1064</v>
      </c>
      <c r="H122" s="39" t="s">
        <v>861</v>
      </c>
      <c r="I122" s="105" t="s">
        <v>808</v>
      </c>
      <c r="J122" s="40"/>
    </row>
    <row r="123" spans="1:10" ht="30" customHeight="1" x14ac:dyDescent="0.15">
      <c r="A123" s="57">
        <f t="shared" si="3"/>
        <v>106</v>
      </c>
      <c r="B123" s="97">
        <v>11</v>
      </c>
      <c r="C123" s="9" t="s">
        <v>8</v>
      </c>
      <c r="D123" s="42" t="s">
        <v>915</v>
      </c>
      <c r="E123" s="75" t="s">
        <v>802</v>
      </c>
      <c r="F123" s="42" t="s">
        <v>918</v>
      </c>
      <c r="G123" s="59" t="s">
        <v>1064</v>
      </c>
      <c r="H123" s="13" t="s">
        <v>917</v>
      </c>
      <c r="I123" s="75" t="s">
        <v>916</v>
      </c>
      <c r="J123" s="40"/>
    </row>
    <row r="124" spans="1:10" ht="30" customHeight="1" x14ac:dyDescent="0.15">
      <c r="A124" s="98">
        <f t="shared" si="3"/>
        <v>107</v>
      </c>
      <c r="B124" s="99">
        <v>11</v>
      </c>
      <c r="C124" s="64" t="s">
        <v>8</v>
      </c>
      <c r="D124" s="65" t="s">
        <v>1091</v>
      </c>
      <c r="E124" s="66" t="s">
        <v>1085</v>
      </c>
      <c r="F124" s="67" t="s">
        <v>1086</v>
      </c>
      <c r="G124" s="68" t="s">
        <v>1087</v>
      </c>
      <c r="H124" s="67" t="s">
        <v>1088</v>
      </c>
      <c r="I124" s="98" t="s">
        <v>1089</v>
      </c>
      <c r="J124" s="69" t="s">
        <v>1092</v>
      </c>
    </row>
    <row r="125" spans="1:10" ht="30" customHeight="1" x14ac:dyDescent="0.15">
      <c r="A125" s="57">
        <f t="shared" si="3"/>
        <v>108</v>
      </c>
      <c r="B125" s="97">
        <v>12</v>
      </c>
      <c r="C125" s="9" t="s">
        <v>11</v>
      </c>
      <c r="D125" s="10" t="s">
        <v>187</v>
      </c>
      <c r="E125" s="11" t="s">
        <v>188</v>
      </c>
      <c r="F125" s="13" t="s">
        <v>189</v>
      </c>
      <c r="G125" s="36" t="s">
        <v>1057</v>
      </c>
      <c r="H125" s="13" t="s">
        <v>191</v>
      </c>
      <c r="I125" s="57" t="s">
        <v>190</v>
      </c>
      <c r="J125" s="40"/>
    </row>
    <row r="126" spans="1:10" ht="30" customHeight="1" x14ac:dyDescent="0.15">
      <c r="A126" s="57">
        <f t="shared" si="3"/>
        <v>109</v>
      </c>
      <c r="B126" s="97">
        <v>12</v>
      </c>
      <c r="C126" s="9" t="s">
        <v>11</v>
      </c>
      <c r="D126" s="10" t="s">
        <v>192</v>
      </c>
      <c r="E126" s="11" t="s">
        <v>193</v>
      </c>
      <c r="F126" s="13" t="s">
        <v>194</v>
      </c>
      <c r="G126" s="36" t="s">
        <v>1057</v>
      </c>
      <c r="H126" s="13" t="s">
        <v>195</v>
      </c>
      <c r="I126" s="57" t="s">
        <v>660</v>
      </c>
      <c r="J126" s="40"/>
    </row>
    <row r="127" spans="1:10" ht="30" customHeight="1" x14ac:dyDescent="0.15">
      <c r="A127" s="57">
        <f t="shared" si="3"/>
        <v>110</v>
      </c>
      <c r="B127" s="97">
        <v>12</v>
      </c>
      <c r="C127" s="9" t="s">
        <v>11</v>
      </c>
      <c r="D127" s="10" t="s">
        <v>196</v>
      </c>
      <c r="E127" s="11" t="s">
        <v>197</v>
      </c>
      <c r="F127" s="13" t="s">
        <v>198</v>
      </c>
      <c r="G127" s="36" t="s">
        <v>1057</v>
      </c>
      <c r="H127" s="13" t="s">
        <v>200</v>
      </c>
      <c r="I127" s="57" t="s">
        <v>199</v>
      </c>
      <c r="J127" s="40"/>
    </row>
    <row r="128" spans="1:10" ht="30" customHeight="1" x14ac:dyDescent="0.15">
      <c r="A128" s="57">
        <f t="shared" si="3"/>
        <v>111</v>
      </c>
      <c r="B128" s="97">
        <v>12</v>
      </c>
      <c r="C128" s="9" t="s">
        <v>11</v>
      </c>
      <c r="D128" s="10" t="s">
        <v>206</v>
      </c>
      <c r="E128" s="11" t="s">
        <v>79</v>
      </c>
      <c r="F128" s="13" t="s">
        <v>207</v>
      </c>
      <c r="G128" s="36" t="s">
        <v>1057</v>
      </c>
      <c r="H128" s="13" t="s">
        <v>209</v>
      </c>
      <c r="I128" s="57" t="s">
        <v>208</v>
      </c>
      <c r="J128" s="40"/>
    </row>
    <row r="129" spans="1:10" ht="30" customHeight="1" x14ac:dyDescent="0.15">
      <c r="A129" s="57">
        <f t="shared" si="3"/>
        <v>112</v>
      </c>
      <c r="B129" s="97">
        <v>12</v>
      </c>
      <c r="C129" s="9" t="s">
        <v>11</v>
      </c>
      <c r="D129" s="10" t="s">
        <v>210</v>
      </c>
      <c r="E129" s="11" t="s">
        <v>211</v>
      </c>
      <c r="F129" s="13" t="s">
        <v>212</v>
      </c>
      <c r="G129" s="36" t="s">
        <v>1057</v>
      </c>
      <c r="H129" s="13" t="s">
        <v>213</v>
      </c>
      <c r="I129" s="57" t="s">
        <v>664</v>
      </c>
      <c r="J129" s="40"/>
    </row>
    <row r="130" spans="1:10" ht="30" customHeight="1" x14ac:dyDescent="0.15">
      <c r="A130" s="57">
        <f t="shared" si="3"/>
        <v>113</v>
      </c>
      <c r="B130" s="97">
        <v>12</v>
      </c>
      <c r="C130" s="9" t="s">
        <v>11</v>
      </c>
      <c r="D130" s="42" t="s">
        <v>919</v>
      </c>
      <c r="E130" s="75" t="s">
        <v>371</v>
      </c>
      <c r="F130" s="42" t="s">
        <v>920</v>
      </c>
      <c r="G130" s="36" t="s">
        <v>1057</v>
      </c>
      <c r="H130" s="13" t="s">
        <v>51</v>
      </c>
      <c r="I130" s="75" t="s">
        <v>921</v>
      </c>
      <c r="J130" s="40"/>
    </row>
    <row r="131" spans="1:10" ht="30" customHeight="1" x14ac:dyDescent="0.15">
      <c r="A131" s="57">
        <f t="shared" si="3"/>
        <v>114</v>
      </c>
      <c r="B131" s="97">
        <v>12</v>
      </c>
      <c r="C131" s="9" t="s">
        <v>11</v>
      </c>
      <c r="D131" s="42" t="s">
        <v>906</v>
      </c>
      <c r="E131" s="75" t="s">
        <v>907</v>
      </c>
      <c r="F131" s="42" t="s">
        <v>908</v>
      </c>
      <c r="G131" s="36" t="s">
        <v>1057</v>
      </c>
      <c r="H131" s="76" t="s">
        <v>909</v>
      </c>
      <c r="I131" s="103" t="s">
        <v>910</v>
      </c>
      <c r="J131" s="40"/>
    </row>
    <row r="132" spans="1:10" ht="30" customHeight="1" x14ac:dyDescent="0.15">
      <c r="A132" s="57">
        <f t="shared" si="3"/>
        <v>115</v>
      </c>
      <c r="B132" s="97">
        <v>12</v>
      </c>
      <c r="C132" s="9" t="s">
        <v>11</v>
      </c>
      <c r="D132" s="10" t="s">
        <v>214</v>
      </c>
      <c r="E132" s="11" t="s">
        <v>215</v>
      </c>
      <c r="F132" s="13" t="s">
        <v>216</v>
      </c>
      <c r="G132" s="36" t="s">
        <v>1058</v>
      </c>
      <c r="H132" s="13" t="s">
        <v>218</v>
      </c>
      <c r="I132" s="57" t="s">
        <v>217</v>
      </c>
      <c r="J132" s="40"/>
    </row>
    <row r="133" spans="1:10" ht="30" customHeight="1" x14ac:dyDescent="0.15">
      <c r="A133" s="57">
        <f t="shared" si="3"/>
        <v>116</v>
      </c>
      <c r="B133" s="97">
        <v>12</v>
      </c>
      <c r="C133" s="9" t="s">
        <v>11</v>
      </c>
      <c r="D133" s="10" t="s">
        <v>219</v>
      </c>
      <c r="E133" s="11" t="s">
        <v>39</v>
      </c>
      <c r="F133" s="13" t="s">
        <v>220</v>
      </c>
      <c r="G133" s="36" t="s">
        <v>1058</v>
      </c>
      <c r="H133" s="13" t="s">
        <v>191</v>
      </c>
      <c r="I133" s="57" t="s">
        <v>221</v>
      </c>
      <c r="J133" s="40"/>
    </row>
    <row r="134" spans="1:10" ht="30" customHeight="1" x14ac:dyDescent="0.15">
      <c r="A134" s="57">
        <f t="shared" si="3"/>
        <v>117</v>
      </c>
      <c r="B134" s="97">
        <v>12</v>
      </c>
      <c r="C134" s="9" t="s">
        <v>11</v>
      </c>
      <c r="D134" s="10" t="s">
        <v>222</v>
      </c>
      <c r="E134" s="11" t="s">
        <v>39</v>
      </c>
      <c r="F134" s="13" t="s">
        <v>223</v>
      </c>
      <c r="G134" s="36" t="s">
        <v>1058</v>
      </c>
      <c r="H134" s="13" t="s">
        <v>225</v>
      </c>
      <c r="I134" s="57" t="s">
        <v>257</v>
      </c>
      <c r="J134" s="40"/>
    </row>
    <row r="135" spans="1:10" ht="30" customHeight="1" x14ac:dyDescent="0.15">
      <c r="A135" s="57">
        <f t="shared" si="3"/>
        <v>118</v>
      </c>
      <c r="B135" s="97">
        <v>12</v>
      </c>
      <c r="C135" s="9" t="s">
        <v>11</v>
      </c>
      <c r="D135" s="10" t="s">
        <v>226</v>
      </c>
      <c r="E135" s="11" t="s">
        <v>215</v>
      </c>
      <c r="F135" s="13" t="s">
        <v>258</v>
      </c>
      <c r="G135" s="36" t="s">
        <v>1058</v>
      </c>
      <c r="H135" s="13" t="s">
        <v>195</v>
      </c>
      <c r="I135" s="57" t="s">
        <v>665</v>
      </c>
      <c r="J135" s="40"/>
    </row>
    <row r="136" spans="1:10" ht="30" customHeight="1" x14ac:dyDescent="0.15">
      <c r="A136" s="57">
        <f t="shared" si="3"/>
        <v>119</v>
      </c>
      <c r="B136" s="97">
        <v>12</v>
      </c>
      <c r="C136" s="9" t="s">
        <v>11</v>
      </c>
      <c r="D136" s="10" t="s">
        <v>227</v>
      </c>
      <c r="E136" s="11" t="s">
        <v>228</v>
      </c>
      <c r="F136" s="13" t="s">
        <v>229</v>
      </c>
      <c r="G136" s="36" t="s">
        <v>1058</v>
      </c>
      <c r="H136" s="13" t="s">
        <v>881</v>
      </c>
      <c r="I136" s="57" t="s">
        <v>675</v>
      </c>
      <c r="J136" s="40"/>
    </row>
    <row r="137" spans="1:10" ht="30" customHeight="1" x14ac:dyDescent="0.15">
      <c r="A137" s="57">
        <f t="shared" si="3"/>
        <v>120</v>
      </c>
      <c r="B137" s="97">
        <v>12</v>
      </c>
      <c r="C137" s="9" t="s">
        <v>11</v>
      </c>
      <c r="D137" s="42" t="s">
        <v>911</v>
      </c>
      <c r="E137" s="75" t="s">
        <v>498</v>
      </c>
      <c r="F137" s="42" t="s">
        <v>912</v>
      </c>
      <c r="G137" s="36" t="s">
        <v>1058</v>
      </c>
      <c r="H137" s="76" t="s">
        <v>913</v>
      </c>
      <c r="I137" s="75" t="s">
        <v>914</v>
      </c>
      <c r="J137" s="40"/>
    </row>
    <row r="138" spans="1:10" ht="30" customHeight="1" x14ac:dyDescent="0.15">
      <c r="A138" s="57">
        <f t="shared" si="3"/>
        <v>121</v>
      </c>
      <c r="B138" s="97">
        <v>12</v>
      </c>
      <c r="C138" s="9" t="s">
        <v>11</v>
      </c>
      <c r="D138" s="10" t="s">
        <v>230</v>
      </c>
      <c r="E138" s="11" t="s">
        <v>231</v>
      </c>
      <c r="F138" s="13" t="s">
        <v>259</v>
      </c>
      <c r="G138" s="36" t="s">
        <v>1059</v>
      </c>
      <c r="H138" s="13" t="s">
        <v>56</v>
      </c>
      <c r="I138" s="57" t="s">
        <v>232</v>
      </c>
      <c r="J138" s="40"/>
    </row>
    <row r="139" spans="1:10" ht="30" customHeight="1" x14ac:dyDescent="0.15">
      <c r="A139" s="57">
        <f t="shared" si="3"/>
        <v>122</v>
      </c>
      <c r="B139" s="97">
        <v>12</v>
      </c>
      <c r="C139" s="9" t="s">
        <v>11</v>
      </c>
      <c r="D139" s="10" t="s">
        <v>753</v>
      </c>
      <c r="E139" s="11" t="s">
        <v>58</v>
      </c>
      <c r="F139" s="13" t="s">
        <v>754</v>
      </c>
      <c r="G139" s="36" t="s">
        <v>1065</v>
      </c>
      <c r="H139" s="13" t="s">
        <v>755</v>
      </c>
      <c r="I139" s="57" t="s">
        <v>756</v>
      </c>
      <c r="J139" s="40"/>
    </row>
    <row r="140" spans="1:10" ht="30" customHeight="1" x14ac:dyDescent="0.15">
      <c r="A140" s="57">
        <f t="shared" si="3"/>
        <v>123</v>
      </c>
      <c r="B140" s="97">
        <v>12</v>
      </c>
      <c r="C140" s="9" t="s">
        <v>11</v>
      </c>
      <c r="D140" s="10" t="s">
        <v>233</v>
      </c>
      <c r="E140" s="11" t="s">
        <v>163</v>
      </c>
      <c r="F140" s="13" t="s">
        <v>234</v>
      </c>
      <c r="G140" s="36" t="s">
        <v>1065</v>
      </c>
      <c r="H140" s="13" t="s">
        <v>166</v>
      </c>
      <c r="I140" s="57" t="s">
        <v>676</v>
      </c>
      <c r="J140" s="40"/>
    </row>
    <row r="141" spans="1:10" ht="30" customHeight="1" x14ac:dyDescent="0.15">
      <c r="A141" s="57">
        <f t="shared" si="3"/>
        <v>124</v>
      </c>
      <c r="B141" s="97">
        <v>12</v>
      </c>
      <c r="C141" s="9" t="s">
        <v>11</v>
      </c>
      <c r="D141" s="10" t="s">
        <v>235</v>
      </c>
      <c r="E141" s="11" t="s">
        <v>63</v>
      </c>
      <c r="F141" s="13" t="s">
        <v>236</v>
      </c>
      <c r="G141" s="36" t="s">
        <v>1060</v>
      </c>
      <c r="H141" s="13" t="s">
        <v>115</v>
      </c>
      <c r="I141" s="57" t="s">
        <v>668</v>
      </c>
      <c r="J141" s="40"/>
    </row>
    <row r="142" spans="1:10" ht="30" customHeight="1" x14ac:dyDescent="0.15">
      <c r="A142" s="57">
        <f t="shared" si="3"/>
        <v>125</v>
      </c>
      <c r="B142" s="97">
        <v>12</v>
      </c>
      <c r="C142" s="9" t="s">
        <v>11</v>
      </c>
      <c r="D142" s="10" t="s">
        <v>237</v>
      </c>
      <c r="E142" s="11" t="s">
        <v>118</v>
      </c>
      <c r="F142" s="13" t="s">
        <v>260</v>
      </c>
      <c r="G142" s="36" t="s">
        <v>1061</v>
      </c>
      <c r="H142" s="13" t="s">
        <v>238</v>
      </c>
      <c r="I142" s="57" t="s">
        <v>669</v>
      </c>
      <c r="J142" s="40"/>
    </row>
    <row r="143" spans="1:10" ht="30" customHeight="1" x14ac:dyDescent="0.15">
      <c r="A143" s="57">
        <f t="shared" si="3"/>
        <v>126</v>
      </c>
      <c r="B143" s="97">
        <v>12</v>
      </c>
      <c r="C143" s="9" t="s">
        <v>11</v>
      </c>
      <c r="D143" s="10" t="s">
        <v>239</v>
      </c>
      <c r="E143" s="11" t="s">
        <v>118</v>
      </c>
      <c r="F143" s="13" t="s">
        <v>240</v>
      </c>
      <c r="G143" s="36" t="s">
        <v>1061</v>
      </c>
      <c r="H143" s="13" t="s">
        <v>195</v>
      </c>
      <c r="I143" s="57" t="s">
        <v>670</v>
      </c>
      <c r="J143" s="40"/>
    </row>
    <row r="144" spans="1:10" ht="30" customHeight="1" x14ac:dyDescent="0.15">
      <c r="A144" s="57">
        <f t="shared" si="3"/>
        <v>127</v>
      </c>
      <c r="B144" s="97">
        <v>12</v>
      </c>
      <c r="C144" s="9" t="s">
        <v>11</v>
      </c>
      <c r="D144" s="10" t="s">
        <v>752</v>
      </c>
      <c r="E144" s="11" t="s">
        <v>118</v>
      </c>
      <c r="F144" s="13" t="s">
        <v>241</v>
      </c>
      <c r="G144" s="36" t="s">
        <v>1061</v>
      </c>
      <c r="H144" s="13" t="s">
        <v>170</v>
      </c>
      <c r="I144" s="57" t="s">
        <v>671</v>
      </c>
      <c r="J144" s="40"/>
    </row>
    <row r="145" spans="1:10" ht="30" customHeight="1" x14ac:dyDescent="0.15">
      <c r="A145" s="57">
        <f t="shared" si="3"/>
        <v>128</v>
      </c>
      <c r="B145" s="97">
        <v>12</v>
      </c>
      <c r="C145" s="9" t="s">
        <v>11</v>
      </c>
      <c r="D145" s="10" t="s">
        <v>242</v>
      </c>
      <c r="E145" s="11" t="s">
        <v>118</v>
      </c>
      <c r="F145" s="13" t="s">
        <v>243</v>
      </c>
      <c r="G145" s="36" t="s">
        <v>1061</v>
      </c>
      <c r="H145" s="13" t="s">
        <v>244</v>
      </c>
      <c r="I145" s="57" t="s">
        <v>672</v>
      </c>
      <c r="J145" s="40"/>
    </row>
    <row r="146" spans="1:10" ht="30" customHeight="1" x14ac:dyDescent="0.15">
      <c r="A146" s="57">
        <f t="shared" si="3"/>
        <v>129</v>
      </c>
      <c r="B146" s="97">
        <v>12</v>
      </c>
      <c r="C146" s="9" t="s">
        <v>11</v>
      </c>
      <c r="D146" s="10" t="s">
        <v>248</v>
      </c>
      <c r="E146" s="11" t="s">
        <v>121</v>
      </c>
      <c r="F146" s="13" t="s">
        <v>249</v>
      </c>
      <c r="G146" s="36" t="s">
        <v>1062</v>
      </c>
      <c r="H146" s="13" t="s">
        <v>250</v>
      </c>
      <c r="I146" s="57" t="s">
        <v>673</v>
      </c>
      <c r="J146" s="40"/>
    </row>
    <row r="147" spans="1:10" ht="30" customHeight="1" x14ac:dyDescent="0.15">
      <c r="A147" s="57">
        <f t="shared" ref="A147:A210" si="4">A146+1</f>
        <v>130</v>
      </c>
      <c r="B147" s="97">
        <v>12</v>
      </c>
      <c r="C147" s="9" t="s">
        <v>11</v>
      </c>
      <c r="D147" s="10" t="s">
        <v>251</v>
      </c>
      <c r="E147" s="11" t="s">
        <v>121</v>
      </c>
      <c r="F147" s="13" t="s">
        <v>252</v>
      </c>
      <c r="G147" s="36" t="s">
        <v>1062</v>
      </c>
      <c r="H147" s="13" t="s">
        <v>1053</v>
      </c>
      <c r="I147" s="57" t="s">
        <v>674</v>
      </c>
      <c r="J147" s="40"/>
    </row>
    <row r="148" spans="1:10" ht="30" customHeight="1" x14ac:dyDescent="0.15">
      <c r="A148" s="57">
        <f t="shared" si="4"/>
        <v>131</v>
      </c>
      <c r="B148" s="97">
        <v>12</v>
      </c>
      <c r="C148" s="9" t="s">
        <v>11</v>
      </c>
      <c r="D148" s="10" t="s">
        <v>253</v>
      </c>
      <c r="E148" s="11" t="s">
        <v>121</v>
      </c>
      <c r="F148" s="13" t="s">
        <v>254</v>
      </c>
      <c r="G148" s="36" t="s">
        <v>1062</v>
      </c>
      <c r="H148" s="13" t="s">
        <v>256</v>
      </c>
      <c r="I148" s="57" t="s">
        <v>255</v>
      </c>
      <c r="J148" s="40"/>
    </row>
    <row r="149" spans="1:10" ht="30" customHeight="1" x14ac:dyDescent="0.15">
      <c r="A149" s="57">
        <f t="shared" si="4"/>
        <v>132</v>
      </c>
      <c r="B149" s="97">
        <v>12</v>
      </c>
      <c r="C149" s="9" t="s">
        <v>11</v>
      </c>
      <c r="D149" s="10" t="s">
        <v>245</v>
      </c>
      <c r="E149" s="11" t="s">
        <v>182</v>
      </c>
      <c r="F149" s="13" t="s">
        <v>246</v>
      </c>
      <c r="G149" s="59" t="s">
        <v>1064</v>
      </c>
      <c r="H149" s="13" t="s">
        <v>185</v>
      </c>
      <c r="I149" s="57" t="s">
        <v>247</v>
      </c>
      <c r="J149" s="40"/>
    </row>
    <row r="150" spans="1:10" ht="30" customHeight="1" x14ac:dyDescent="0.15">
      <c r="A150" s="57">
        <f t="shared" si="4"/>
        <v>133</v>
      </c>
      <c r="B150" s="97">
        <v>12</v>
      </c>
      <c r="C150" s="42" t="s">
        <v>11</v>
      </c>
      <c r="D150" s="42" t="s">
        <v>915</v>
      </c>
      <c r="E150" s="75" t="s">
        <v>802</v>
      </c>
      <c r="F150" s="42" t="s">
        <v>918</v>
      </c>
      <c r="G150" s="59" t="s">
        <v>1064</v>
      </c>
      <c r="H150" s="13" t="s">
        <v>917</v>
      </c>
      <c r="I150" s="75" t="s">
        <v>916</v>
      </c>
      <c r="J150" s="40"/>
    </row>
    <row r="151" spans="1:10" ht="30" customHeight="1" x14ac:dyDescent="0.15">
      <c r="A151" s="57">
        <f t="shared" si="4"/>
        <v>134</v>
      </c>
      <c r="B151" s="97">
        <v>12</v>
      </c>
      <c r="C151" s="42" t="s">
        <v>1090</v>
      </c>
      <c r="D151" s="71" t="s">
        <v>923</v>
      </c>
      <c r="E151" s="72" t="s">
        <v>807</v>
      </c>
      <c r="F151" s="73" t="s">
        <v>806</v>
      </c>
      <c r="G151" s="59" t="s">
        <v>1064</v>
      </c>
      <c r="H151" s="39" t="s">
        <v>861</v>
      </c>
      <c r="I151" s="105" t="s">
        <v>808</v>
      </c>
      <c r="J151" s="40"/>
    </row>
    <row r="152" spans="1:10" ht="30" customHeight="1" x14ac:dyDescent="0.15">
      <c r="A152" s="98">
        <f t="shared" si="4"/>
        <v>135</v>
      </c>
      <c r="B152" s="99">
        <v>12</v>
      </c>
      <c r="C152" s="64" t="s">
        <v>11</v>
      </c>
      <c r="D152" s="65" t="s">
        <v>1091</v>
      </c>
      <c r="E152" s="66" t="s">
        <v>1085</v>
      </c>
      <c r="F152" s="67" t="s">
        <v>1086</v>
      </c>
      <c r="G152" s="68" t="s">
        <v>1087</v>
      </c>
      <c r="H152" s="67" t="s">
        <v>1088</v>
      </c>
      <c r="I152" s="98" t="s">
        <v>1089</v>
      </c>
      <c r="J152" s="69" t="s">
        <v>1092</v>
      </c>
    </row>
    <row r="153" spans="1:10" ht="30" customHeight="1" x14ac:dyDescent="0.15">
      <c r="A153" s="57">
        <f t="shared" si="4"/>
        <v>136</v>
      </c>
      <c r="B153" s="97">
        <v>13</v>
      </c>
      <c r="C153" s="9" t="s">
        <v>14</v>
      </c>
      <c r="D153" s="10" t="s">
        <v>201</v>
      </c>
      <c r="E153" s="11" t="s">
        <v>1075</v>
      </c>
      <c r="F153" s="13" t="s">
        <v>202</v>
      </c>
      <c r="G153" s="36" t="s">
        <v>1057</v>
      </c>
      <c r="H153" s="13" t="s">
        <v>27</v>
      </c>
      <c r="I153" s="57" t="s">
        <v>661</v>
      </c>
      <c r="J153" s="40"/>
    </row>
    <row r="154" spans="1:10" ht="30" customHeight="1" x14ac:dyDescent="0.15">
      <c r="A154" s="57">
        <f t="shared" si="4"/>
        <v>137</v>
      </c>
      <c r="B154" s="97">
        <v>13</v>
      </c>
      <c r="C154" s="9" t="s">
        <v>14</v>
      </c>
      <c r="D154" s="10" t="s">
        <v>261</v>
      </c>
      <c r="E154" s="11" t="s">
        <v>124</v>
      </c>
      <c r="F154" s="13" t="s">
        <v>203</v>
      </c>
      <c r="G154" s="36" t="s">
        <v>1057</v>
      </c>
      <c r="H154" s="13" t="s">
        <v>127</v>
      </c>
      <c r="I154" s="57" t="s">
        <v>662</v>
      </c>
      <c r="J154" s="40"/>
    </row>
    <row r="155" spans="1:10" ht="30" customHeight="1" x14ac:dyDescent="0.15">
      <c r="A155" s="57">
        <f t="shared" si="4"/>
        <v>138</v>
      </c>
      <c r="B155" s="97">
        <v>13</v>
      </c>
      <c r="C155" s="9" t="s">
        <v>14</v>
      </c>
      <c r="D155" s="10" t="s">
        <v>877</v>
      </c>
      <c r="E155" s="11" t="s">
        <v>204</v>
      </c>
      <c r="F155" s="13" t="s">
        <v>205</v>
      </c>
      <c r="G155" s="36" t="s">
        <v>1057</v>
      </c>
      <c r="H155" s="13" t="s">
        <v>127</v>
      </c>
      <c r="I155" s="57" t="s">
        <v>663</v>
      </c>
      <c r="J155" s="40"/>
    </row>
    <row r="156" spans="1:10" ht="30" customHeight="1" x14ac:dyDescent="0.15">
      <c r="A156" s="57">
        <f t="shared" si="4"/>
        <v>139</v>
      </c>
      <c r="B156" s="100">
        <v>13</v>
      </c>
      <c r="C156" s="50" t="s">
        <v>14</v>
      </c>
      <c r="D156" s="51" t="s">
        <v>227</v>
      </c>
      <c r="E156" s="52" t="s">
        <v>228</v>
      </c>
      <c r="F156" s="53" t="s">
        <v>229</v>
      </c>
      <c r="G156" s="36" t="s">
        <v>1058</v>
      </c>
      <c r="H156" s="13" t="s">
        <v>881</v>
      </c>
      <c r="I156" s="106" t="s">
        <v>666</v>
      </c>
      <c r="J156" s="49"/>
    </row>
    <row r="157" spans="1:10" ht="30" customHeight="1" x14ac:dyDescent="0.15">
      <c r="A157" s="57">
        <f t="shared" si="4"/>
        <v>140</v>
      </c>
      <c r="B157" s="97">
        <v>13</v>
      </c>
      <c r="C157" s="9" t="s">
        <v>14</v>
      </c>
      <c r="D157" s="10" t="s">
        <v>677</v>
      </c>
      <c r="E157" s="11" t="s">
        <v>231</v>
      </c>
      <c r="F157" s="13" t="s">
        <v>259</v>
      </c>
      <c r="G157" s="36" t="s">
        <v>1059</v>
      </c>
      <c r="H157" s="13" t="s">
        <v>56</v>
      </c>
      <c r="I157" s="57" t="s">
        <v>232</v>
      </c>
      <c r="J157" s="40"/>
    </row>
    <row r="158" spans="1:10" ht="30" customHeight="1" x14ac:dyDescent="0.15">
      <c r="A158" s="57">
        <f t="shared" si="4"/>
        <v>141</v>
      </c>
      <c r="B158" s="97">
        <v>13</v>
      </c>
      <c r="C158" s="9" t="s">
        <v>14</v>
      </c>
      <c r="D158" s="10" t="s">
        <v>262</v>
      </c>
      <c r="E158" s="11" t="s">
        <v>163</v>
      </c>
      <c r="F158" s="13" t="s">
        <v>234</v>
      </c>
      <c r="G158" s="36" t="s">
        <v>1065</v>
      </c>
      <c r="H158" s="13" t="s">
        <v>166</v>
      </c>
      <c r="I158" s="57" t="s">
        <v>676</v>
      </c>
      <c r="J158" s="40"/>
    </row>
    <row r="159" spans="1:10" ht="30" customHeight="1" x14ac:dyDescent="0.15">
      <c r="A159" s="57">
        <f t="shared" si="4"/>
        <v>142</v>
      </c>
      <c r="B159" s="97">
        <v>13</v>
      </c>
      <c r="C159" s="9" t="s">
        <v>14</v>
      </c>
      <c r="D159" s="10" t="s">
        <v>235</v>
      </c>
      <c r="E159" s="11" t="s">
        <v>63</v>
      </c>
      <c r="F159" s="13" t="s">
        <v>236</v>
      </c>
      <c r="G159" s="36" t="s">
        <v>1060</v>
      </c>
      <c r="H159" s="13" t="s">
        <v>115</v>
      </c>
      <c r="I159" s="57" t="s">
        <v>668</v>
      </c>
      <c r="J159" s="40"/>
    </row>
    <row r="160" spans="1:10" ht="30" customHeight="1" x14ac:dyDescent="0.15">
      <c r="A160" s="57">
        <f t="shared" si="4"/>
        <v>143</v>
      </c>
      <c r="B160" s="97">
        <v>13</v>
      </c>
      <c r="C160" s="42" t="s">
        <v>922</v>
      </c>
      <c r="D160" s="71" t="s">
        <v>923</v>
      </c>
      <c r="E160" s="72" t="s">
        <v>807</v>
      </c>
      <c r="F160" s="73" t="s">
        <v>806</v>
      </c>
      <c r="G160" s="59" t="s">
        <v>1064</v>
      </c>
      <c r="H160" s="39" t="s">
        <v>861</v>
      </c>
      <c r="I160" s="105" t="s">
        <v>808</v>
      </c>
      <c r="J160" s="40"/>
    </row>
    <row r="161" spans="1:10" ht="30" customHeight="1" x14ac:dyDescent="0.15">
      <c r="A161" s="57">
        <f t="shared" si="4"/>
        <v>144</v>
      </c>
      <c r="B161" s="97">
        <v>14</v>
      </c>
      <c r="C161" s="9" t="s">
        <v>16</v>
      </c>
      <c r="D161" s="10" t="s">
        <v>196</v>
      </c>
      <c r="E161" s="11" t="s">
        <v>197</v>
      </c>
      <c r="F161" s="13" t="s">
        <v>198</v>
      </c>
      <c r="G161" s="36" t="s">
        <v>1057</v>
      </c>
      <c r="H161" s="13" t="s">
        <v>200</v>
      </c>
      <c r="I161" s="57" t="s">
        <v>199</v>
      </c>
      <c r="J161" s="40"/>
    </row>
    <row r="162" spans="1:10" ht="30" customHeight="1" x14ac:dyDescent="0.15">
      <c r="A162" s="57">
        <f t="shared" si="4"/>
        <v>145</v>
      </c>
      <c r="B162" s="97">
        <v>14</v>
      </c>
      <c r="C162" s="9" t="s">
        <v>16</v>
      </c>
      <c r="D162" s="10" t="s">
        <v>201</v>
      </c>
      <c r="E162" s="11" t="s">
        <v>1075</v>
      </c>
      <c r="F162" s="13" t="s">
        <v>202</v>
      </c>
      <c r="G162" s="36" t="s">
        <v>1057</v>
      </c>
      <c r="H162" s="13" t="s">
        <v>27</v>
      </c>
      <c r="I162" s="57" t="s">
        <v>263</v>
      </c>
      <c r="J162" s="40"/>
    </row>
    <row r="163" spans="1:10" ht="30" customHeight="1" x14ac:dyDescent="0.15">
      <c r="A163" s="57">
        <f t="shared" si="4"/>
        <v>146</v>
      </c>
      <c r="B163" s="97">
        <v>14</v>
      </c>
      <c r="C163" s="9" t="s">
        <v>16</v>
      </c>
      <c r="D163" s="10" t="s">
        <v>210</v>
      </c>
      <c r="E163" s="11" t="s">
        <v>211</v>
      </c>
      <c r="F163" s="13" t="s">
        <v>212</v>
      </c>
      <c r="G163" s="36" t="s">
        <v>1057</v>
      </c>
      <c r="H163" s="13" t="s">
        <v>213</v>
      </c>
      <c r="I163" s="57" t="s">
        <v>664</v>
      </c>
      <c r="J163" s="40"/>
    </row>
    <row r="164" spans="1:10" ht="30" customHeight="1" x14ac:dyDescent="0.15">
      <c r="A164" s="57">
        <f t="shared" si="4"/>
        <v>147</v>
      </c>
      <c r="B164" s="97">
        <v>14</v>
      </c>
      <c r="C164" s="9" t="s">
        <v>16</v>
      </c>
      <c r="D164" s="42" t="s">
        <v>919</v>
      </c>
      <c r="E164" s="75" t="s">
        <v>371</v>
      </c>
      <c r="F164" s="42" t="s">
        <v>920</v>
      </c>
      <c r="G164" s="36" t="s">
        <v>1057</v>
      </c>
      <c r="H164" s="13" t="s">
        <v>51</v>
      </c>
      <c r="I164" s="75" t="s">
        <v>921</v>
      </c>
      <c r="J164" s="40"/>
    </row>
    <row r="165" spans="1:10" ht="30" customHeight="1" x14ac:dyDescent="0.15">
      <c r="A165" s="57">
        <f t="shared" si="4"/>
        <v>148</v>
      </c>
      <c r="B165" s="97">
        <v>14</v>
      </c>
      <c r="C165" s="9" t="s">
        <v>16</v>
      </c>
      <c r="D165" s="10" t="s">
        <v>227</v>
      </c>
      <c r="E165" s="11" t="s">
        <v>228</v>
      </c>
      <c r="F165" s="13" t="s">
        <v>229</v>
      </c>
      <c r="G165" s="36" t="s">
        <v>1058</v>
      </c>
      <c r="H165" s="13" t="s">
        <v>881</v>
      </c>
      <c r="I165" s="57" t="s">
        <v>666</v>
      </c>
      <c r="J165" s="40"/>
    </row>
    <row r="166" spans="1:10" ht="30" customHeight="1" x14ac:dyDescent="0.15">
      <c r="A166" s="57">
        <f t="shared" si="4"/>
        <v>149</v>
      </c>
      <c r="B166" s="97">
        <v>14</v>
      </c>
      <c r="C166" s="9" t="s">
        <v>16</v>
      </c>
      <c r="D166" s="10" t="s">
        <v>230</v>
      </c>
      <c r="E166" s="11" t="s">
        <v>231</v>
      </c>
      <c r="F166" s="13" t="s">
        <v>259</v>
      </c>
      <c r="G166" s="36" t="s">
        <v>1059</v>
      </c>
      <c r="H166" s="13" t="s">
        <v>56</v>
      </c>
      <c r="I166" s="57" t="s">
        <v>232</v>
      </c>
      <c r="J166" s="40"/>
    </row>
    <row r="167" spans="1:10" ht="30" customHeight="1" x14ac:dyDescent="0.15">
      <c r="A167" s="57">
        <f t="shared" si="4"/>
        <v>150</v>
      </c>
      <c r="B167" s="97">
        <v>14</v>
      </c>
      <c r="C167" s="9" t="s">
        <v>16</v>
      </c>
      <c r="D167" s="10" t="s">
        <v>262</v>
      </c>
      <c r="E167" s="11" t="s">
        <v>163</v>
      </c>
      <c r="F167" s="13" t="s">
        <v>234</v>
      </c>
      <c r="G167" s="36" t="s">
        <v>1065</v>
      </c>
      <c r="H167" s="13" t="s">
        <v>166</v>
      </c>
      <c r="I167" s="57" t="s">
        <v>676</v>
      </c>
      <c r="J167" s="40"/>
    </row>
    <row r="168" spans="1:10" ht="30" customHeight="1" x14ac:dyDescent="0.15">
      <c r="A168" s="57">
        <f t="shared" si="4"/>
        <v>151</v>
      </c>
      <c r="B168" s="97">
        <v>14</v>
      </c>
      <c r="C168" s="9" t="s">
        <v>16</v>
      </c>
      <c r="D168" s="10" t="s">
        <v>235</v>
      </c>
      <c r="E168" s="11" t="s">
        <v>63</v>
      </c>
      <c r="F168" s="13" t="s">
        <v>236</v>
      </c>
      <c r="G168" s="36" t="s">
        <v>1060</v>
      </c>
      <c r="H168" s="13" t="s">
        <v>115</v>
      </c>
      <c r="I168" s="57" t="s">
        <v>668</v>
      </c>
      <c r="J168" s="40"/>
    </row>
    <row r="169" spans="1:10" ht="30" customHeight="1" x14ac:dyDescent="0.15">
      <c r="A169" s="57">
        <f t="shared" si="4"/>
        <v>152</v>
      </c>
      <c r="B169" s="97">
        <v>14</v>
      </c>
      <c r="C169" s="9" t="s">
        <v>16</v>
      </c>
      <c r="D169" s="10" t="s">
        <v>237</v>
      </c>
      <c r="E169" s="11" t="s">
        <v>118</v>
      </c>
      <c r="F169" s="13" t="s">
        <v>260</v>
      </c>
      <c r="G169" s="36" t="s">
        <v>1061</v>
      </c>
      <c r="H169" s="13" t="s">
        <v>238</v>
      </c>
      <c r="I169" s="57" t="s">
        <v>669</v>
      </c>
      <c r="J169" s="40"/>
    </row>
    <row r="170" spans="1:10" ht="30" customHeight="1" x14ac:dyDescent="0.15">
      <c r="A170" s="57">
        <f t="shared" si="4"/>
        <v>153</v>
      </c>
      <c r="B170" s="97">
        <v>14</v>
      </c>
      <c r="C170" s="9" t="s">
        <v>16</v>
      </c>
      <c r="D170" s="10" t="s">
        <v>242</v>
      </c>
      <c r="E170" s="11" t="s">
        <v>118</v>
      </c>
      <c r="F170" s="13" t="s">
        <v>243</v>
      </c>
      <c r="G170" s="36" t="s">
        <v>1061</v>
      </c>
      <c r="H170" s="13" t="s">
        <v>244</v>
      </c>
      <c r="I170" s="57" t="s">
        <v>672</v>
      </c>
      <c r="J170" s="40"/>
    </row>
    <row r="171" spans="1:10" ht="30" customHeight="1" x14ac:dyDescent="0.15">
      <c r="A171" s="57">
        <f t="shared" si="4"/>
        <v>154</v>
      </c>
      <c r="B171" s="97">
        <v>14</v>
      </c>
      <c r="C171" s="9" t="s">
        <v>16</v>
      </c>
      <c r="D171" s="10" t="s">
        <v>253</v>
      </c>
      <c r="E171" s="11" t="s">
        <v>121</v>
      </c>
      <c r="F171" s="13" t="s">
        <v>254</v>
      </c>
      <c r="G171" s="36" t="s">
        <v>1062</v>
      </c>
      <c r="H171" s="13" t="s">
        <v>256</v>
      </c>
      <c r="I171" s="57" t="s">
        <v>255</v>
      </c>
      <c r="J171" s="40"/>
    </row>
    <row r="172" spans="1:10" ht="30" customHeight="1" x14ac:dyDescent="0.15">
      <c r="A172" s="57">
        <f t="shared" si="4"/>
        <v>155</v>
      </c>
      <c r="B172" s="97">
        <v>21</v>
      </c>
      <c r="C172" s="9" t="s">
        <v>17</v>
      </c>
      <c r="D172" s="10" t="s">
        <v>947</v>
      </c>
      <c r="E172" s="11" t="s">
        <v>1075</v>
      </c>
      <c r="F172" s="13" t="s">
        <v>271</v>
      </c>
      <c r="G172" s="36" t="s">
        <v>1057</v>
      </c>
      <c r="H172" s="13" t="s">
        <v>137</v>
      </c>
      <c r="I172" s="57" t="s">
        <v>272</v>
      </c>
      <c r="J172" s="40"/>
    </row>
    <row r="173" spans="1:10" ht="30" customHeight="1" x14ac:dyDescent="0.15">
      <c r="A173" s="57">
        <f t="shared" si="4"/>
        <v>156</v>
      </c>
      <c r="B173" s="97">
        <v>21</v>
      </c>
      <c r="C173" s="9" t="s">
        <v>17</v>
      </c>
      <c r="D173" s="10" t="s">
        <v>268</v>
      </c>
      <c r="E173" s="11" t="s">
        <v>1075</v>
      </c>
      <c r="F173" s="13" t="s">
        <v>269</v>
      </c>
      <c r="G173" s="36" t="s">
        <v>1057</v>
      </c>
      <c r="H173" s="13" t="s">
        <v>27</v>
      </c>
      <c r="I173" s="57" t="s">
        <v>26</v>
      </c>
      <c r="J173" s="40"/>
    </row>
    <row r="174" spans="1:10" ht="30" customHeight="1" x14ac:dyDescent="0.15">
      <c r="A174" s="57">
        <f t="shared" si="4"/>
        <v>157</v>
      </c>
      <c r="B174" s="97">
        <v>21</v>
      </c>
      <c r="C174" s="9" t="s">
        <v>17</v>
      </c>
      <c r="D174" s="10" t="s">
        <v>264</v>
      </c>
      <c r="E174" s="11" t="s">
        <v>1075</v>
      </c>
      <c r="F174" s="13" t="s">
        <v>265</v>
      </c>
      <c r="G174" s="36" t="s">
        <v>1057</v>
      </c>
      <c r="H174" s="13" t="s">
        <v>267</v>
      </c>
      <c r="I174" s="57" t="s">
        <v>266</v>
      </c>
      <c r="J174" s="40"/>
    </row>
    <row r="175" spans="1:10" ht="30" customHeight="1" x14ac:dyDescent="0.15">
      <c r="A175" s="57">
        <f t="shared" si="4"/>
        <v>158</v>
      </c>
      <c r="B175" s="97">
        <v>21</v>
      </c>
      <c r="C175" s="9" t="s">
        <v>17</v>
      </c>
      <c r="D175" s="10" t="s">
        <v>273</v>
      </c>
      <c r="E175" s="11" t="s">
        <v>1075</v>
      </c>
      <c r="F175" s="13" t="s">
        <v>274</v>
      </c>
      <c r="G175" s="36" t="s">
        <v>1057</v>
      </c>
      <c r="H175" s="13" t="s">
        <v>82</v>
      </c>
      <c r="I175" s="57" t="s">
        <v>275</v>
      </c>
      <c r="J175" s="40"/>
    </row>
    <row r="176" spans="1:10" ht="30" customHeight="1" x14ac:dyDescent="0.15">
      <c r="A176" s="57">
        <f t="shared" si="4"/>
        <v>159</v>
      </c>
      <c r="B176" s="97">
        <v>21</v>
      </c>
      <c r="C176" s="9" t="s">
        <v>17</v>
      </c>
      <c r="D176" s="77" t="s">
        <v>944</v>
      </c>
      <c r="E176" s="78" t="s">
        <v>343</v>
      </c>
      <c r="F176" s="79" t="s">
        <v>945</v>
      </c>
      <c r="G176" s="36" t="s">
        <v>1057</v>
      </c>
      <c r="H176" s="77" t="s">
        <v>946</v>
      </c>
      <c r="I176" s="57" t="s">
        <v>1083</v>
      </c>
      <c r="J176" s="80"/>
    </row>
    <row r="177" spans="1:10" ht="30" customHeight="1" x14ac:dyDescent="0.15">
      <c r="A177" s="57">
        <f t="shared" si="4"/>
        <v>160</v>
      </c>
      <c r="B177" s="97">
        <v>21</v>
      </c>
      <c r="C177" s="9" t="s">
        <v>17</v>
      </c>
      <c r="D177" s="10" t="s">
        <v>287</v>
      </c>
      <c r="E177" s="11" t="s">
        <v>39</v>
      </c>
      <c r="F177" s="13" t="s">
        <v>288</v>
      </c>
      <c r="G177" s="36" t="s">
        <v>1058</v>
      </c>
      <c r="H177" s="13" t="s">
        <v>290</v>
      </c>
      <c r="I177" s="57" t="s">
        <v>289</v>
      </c>
      <c r="J177" s="40"/>
    </row>
    <row r="178" spans="1:10" ht="30" customHeight="1" x14ac:dyDescent="0.15">
      <c r="A178" s="57">
        <f t="shared" si="4"/>
        <v>161</v>
      </c>
      <c r="B178" s="97">
        <v>21</v>
      </c>
      <c r="C178" s="9" t="s">
        <v>17</v>
      </c>
      <c r="D178" s="10" t="s">
        <v>284</v>
      </c>
      <c r="E178" s="11" t="s">
        <v>39</v>
      </c>
      <c r="F178" s="13" t="s">
        <v>285</v>
      </c>
      <c r="G178" s="36" t="s">
        <v>1058</v>
      </c>
      <c r="H178" s="13" t="s">
        <v>158</v>
      </c>
      <c r="I178" s="57" t="s">
        <v>286</v>
      </c>
      <c r="J178" s="40"/>
    </row>
    <row r="179" spans="1:10" ht="30" customHeight="1" x14ac:dyDescent="0.15">
      <c r="A179" s="57">
        <f t="shared" si="4"/>
        <v>162</v>
      </c>
      <c r="B179" s="97">
        <v>21</v>
      </c>
      <c r="C179" s="9" t="s">
        <v>17</v>
      </c>
      <c r="D179" s="10" t="s">
        <v>280</v>
      </c>
      <c r="E179" s="11" t="s">
        <v>39</v>
      </c>
      <c r="F179" s="13" t="s">
        <v>281</v>
      </c>
      <c r="G179" s="36" t="s">
        <v>1058</v>
      </c>
      <c r="H179" s="13" t="s">
        <v>100</v>
      </c>
      <c r="I179" s="57" t="s">
        <v>99</v>
      </c>
      <c r="J179" s="40"/>
    </row>
    <row r="180" spans="1:10" ht="30" customHeight="1" x14ac:dyDescent="0.15">
      <c r="A180" s="57">
        <f t="shared" si="4"/>
        <v>163</v>
      </c>
      <c r="B180" s="97">
        <v>21</v>
      </c>
      <c r="C180" s="9" t="s">
        <v>17</v>
      </c>
      <c r="D180" s="10" t="s">
        <v>282</v>
      </c>
      <c r="E180" s="11" t="s">
        <v>48</v>
      </c>
      <c r="F180" s="13" t="s">
        <v>283</v>
      </c>
      <c r="G180" s="36" t="s">
        <v>1058</v>
      </c>
      <c r="H180" s="13" t="s">
        <v>51</v>
      </c>
      <c r="I180" s="57" t="s">
        <v>50</v>
      </c>
      <c r="J180" s="40"/>
    </row>
    <row r="181" spans="1:10" ht="30" customHeight="1" x14ac:dyDescent="0.15">
      <c r="A181" s="57">
        <f t="shared" si="4"/>
        <v>164</v>
      </c>
      <c r="B181" s="97">
        <v>21</v>
      </c>
      <c r="C181" s="9" t="s">
        <v>17</v>
      </c>
      <c r="D181" s="10" t="s">
        <v>276</v>
      </c>
      <c r="E181" s="11" t="s">
        <v>39</v>
      </c>
      <c r="F181" s="13" t="s">
        <v>277</v>
      </c>
      <c r="G181" s="36" t="s">
        <v>1058</v>
      </c>
      <c r="H181" s="13" t="s">
        <v>279</v>
      </c>
      <c r="I181" s="57" t="s">
        <v>278</v>
      </c>
      <c r="J181" s="40"/>
    </row>
    <row r="182" spans="1:10" ht="30" customHeight="1" x14ac:dyDescent="0.15">
      <c r="A182" s="57">
        <f t="shared" si="4"/>
        <v>165</v>
      </c>
      <c r="B182" s="97">
        <v>21</v>
      </c>
      <c r="C182" s="9" t="s">
        <v>17</v>
      </c>
      <c r="D182" s="10" t="s">
        <v>291</v>
      </c>
      <c r="E182" s="11" t="s">
        <v>292</v>
      </c>
      <c r="F182" s="13" t="s">
        <v>293</v>
      </c>
      <c r="G182" s="36" t="s">
        <v>1059</v>
      </c>
      <c r="H182" s="13" t="s">
        <v>295</v>
      </c>
      <c r="I182" s="57" t="s">
        <v>294</v>
      </c>
      <c r="J182" s="40"/>
    </row>
    <row r="183" spans="1:10" ht="30" customHeight="1" x14ac:dyDescent="0.15">
      <c r="A183" s="57">
        <f t="shared" si="4"/>
        <v>166</v>
      </c>
      <c r="B183" s="97">
        <v>21</v>
      </c>
      <c r="C183" s="9" t="s">
        <v>17</v>
      </c>
      <c r="D183" s="10" t="s">
        <v>1032</v>
      </c>
      <c r="E183" s="11" t="s">
        <v>58</v>
      </c>
      <c r="F183" s="13" t="s">
        <v>757</v>
      </c>
      <c r="G183" s="36" t="s">
        <v>1065</v>
      </c>
      <c r="H183" s="39" t="s">
        <v>940</v>
      </c>
      <c r="I183" s="57" t="s">
        <v>758</v>
      </c>
      <c r="J183" s="40"/>
    </row>
    <row r="184" spans="1:10" ht="30" customHeight="1" x14ac:dyDescent="0.15">
      <c r="A184" s="57">
        <f t="shared" si="4"/>
        <v>167</v>
      </c>
      <c r="B184" s="97">
        <v>21</v>
      </c>
      <c r="C184" s="9" t="s">
        <v>17</v>
      </c>
      <c r="D184" s="10" t="s">
        <v>296</v>
      </c>
      <c r="E184" s="11" t="s">
        <v>58</v>
      </c>
      <c r="F184" s="13" t="s">
        <v>297</v>
      </c>
      <c r="G184" s="36" t="s">
        <v>1065</v>
      </c>
      <c r="H184" s="13" t="s">
        <v>82</v>
      </c>
      <c r="I184" s="57" t="s">
        <v>298</v>
      </c>
      <c r="J184" s="40"/>
    </row>
    <row r="185" spans="1:10" ht="30" customHeight="1" x14ac:dyDescent="0.15">
      <c r="A185" s="57">
        <f t="shared" si="4"/>
        <v>168</v>
      </c>
      <c r="B185" s="97">
        <v>21</v>
      </c>
      <c r="C185" s="9" t="s">
        <v>17</v>
      </c>
      <c r="D185" s="10" t="s">
        <v>178</v>
      </c>
      <c r="E185" s="11" t="s">
        <v>118</v>
      </c>
      <c r="F185" s="13" t="s">
        <v>179</v>
      </c>
      <c r="G185" s="36" t="s">
        <v>1061</v>
      </c>
      <c r="H185" s="13" t="s">
        <v>51</v>
      </c>
      <c r="I185" s="57" t="s">
        <v>180</v>
      </c>
      <c r="J185" s="40"/>
    </row>
    <row r="186" spans="1:10" ht="30" customHeight="1" x14ac:dyDescent="0.15">
      <c r="A186" s="57">
        <f t="shared" si="4"/>
        <v>169</v>
      </c>
      <c r="B186" s="97">
        <v>22</v>
      </c>
      <c r="C186" s="9" t="s">
        <v>20</v>
      </c>
      <c r="D186" s="10" t="s">
        <v>300</v>
      </c>
      <c r="E186" s="11" t="s">
        <v>1075</v>
      </c>
      <c r="F186" s="13" t="s">
        <v>301</v>
      </c>
      <c r="G186" s="36" t="s">
        <v>1057</v>
      </c>
      <c r="H186" s="13" t="s">
        <v>27</v>
      </c>
      <c r="I186" s="57" t="s">
        <v>26</v>
      </c>
      <c r="J186" s="40"/>
    </row>
    <row r="187" spans="1:10" ht="30" customHeight="1" x14ac:dyDescent="0.15">
      <c r="A187" s="57">
        <f t="shared" si="4"/>
        <v>170</v>
      </c>
      <c r="B187" s="97">
        <v>22</v>
      </c>
      <c r="C187" s="9" t="s">
        <v>20</v>
      </c>
      <c r="D187" s="10" t="s">
        <v>870</v>
      </c>
      <c r="E187" s="11" t="s">
        <v>124</v>
      </c>
      <c r="F187" s="13" t="s">
        <v>302</v>
      </c>
      <c r="G187" s="36" t="s">
        <v>1057</v>
      </c>
      <c r="H187" s="13" t="s">
        <v>127</v>
      </c>
      <c r="I187" s="57" t="s">
        <v>303</v>
      </c>
      <c r="J187" s="40"/>
    </row>
    <row r="188" spans="1:10" ht="30" customHeight="1" x14ac:dyDescent="0.15">
      <c r="A188" s="57">
        <f t="shared" si="4"/>
        <v>171</v>
      </c>
      <c r="B188" s="97">
        <v>22</v>
      </c>
      <c r="C188" s="9" t="s">
        <v>20</v>
      </c>
      <c r="D188" s="10" t="s">
        <v>871</v>
      </c>
      <c r="E188" s="11" t="s">
        <v>197</v>
      </c>
      <c r="F188" s="13" t="s">
        <v>304</v>
      </c>
      <c r="G188" s="36" t="s">
        <v>1057</v>
      </c>
      <c r="H188" s="13" t="s">
        <v>127</v>
      </c>
      <c r="I188" s="57" t="s">
        <v>305</v>
      </c>
      <c r="J188" s="40"/>
    </row>
    <row r="189" spans="1:10" ht="30" customHeight="1" x14ac:dyDescent="0.15">
      <c r="A189" s="57">
        <f t="shared" si="4"/>
        <v>172</v>
      </c>
      <c r="B189" s="97">
        <v>22</v>
      </c>
      <c r="C189" s="9" t="s">
        <v>20</v>
      </c>
      <c r="D189" s="10" t="s">
        <v>872</v>
      </c>
      <c r="E189" s="11" t="s">
        <v>306</v>
      </c>
      <c r="F189" s="13" t="s">
        <v>307</v>
      </c>
      <c r="G189" s="36" t="s">
        <v>1057</v>
      </c>
      <c r="H189" s="13" t="s">
        <v>127</v>
      </c>
      <c r="I189" s="57" t="s">
        <v>308</v>
      </c>
      <c r="J189" s="40"/>
    </row>
    <row r="190" spans="1:10" ht="30" customHeight="1" x14ac:dyDescent="0.15">
      <c r="A190" s="57">
        <f t="shared" si="4"/>
        <v>173</v>
      </c>
      <c r="B190" s="97">
        <v>22</v>
      </c>
      <c r="C190" s="9" t="s">
        <v>20</v>
      </c>
      <c r="D190" s="10" t="s">
        <v>1071</v>
      </c>
      <c r="E190" s="11" t="s">
        <v>124</v>
      </c>
      <c r="F190" s="13" t="s">
        <v>299</v>
      </c>
      <c r="G190" s="36" t="s">
        <v>1057</v>
      </c>
      <c r="H190" s="13" t="s">
        <v>51</v>
      </c>
      <c r="I190" s="57" t="s">
        <v>145</v>
      </c>
      <c r="J190" s="40"/>
    </row>
    <row r="191" spans="1:10" ht="30" customHeight="1" x14ac:dyDescent="0.15">
      <c r="A191" s="57">
        <f t="shared" si="4"/>
        <v>174</v>
      </c>
      <c r="B191" s="97">
        <v>22</v>
      </c>
      <c r="C191" s="9" t="s">
        <v>20</v>
      </c>
      <c r="D191" s="10" t="s">
        <v>759</v>
      </c>
      <c r="E191" s="11" t="s">
        <v>760</v>
      </c>
      <c r="F191" s="13" t="s">
        <v>761</v>
      </c>
      <c r="G191" s="36" t="s">
        <v>1057</v>
      </c>
      <c r="H191" s="13" t="s">
        <v>762</v>
      </c>
      <c r="I191" s="57" t="s">
        <v>572</v>
      </c>
      <c r="J191" s="40"/>
    </row>
    <row r="192" spans="1:10" ht="30" customHeight="1" x14ac:dyDescent="0.15">
      <c r="A192" s="57">
        <f t="shared" si="4"/>
        <v>175</v>
      </c>
      <c r="B192" s="97">
        <v>22</v>
      </c>
      <c r="C192" s="9" t="s">
        <v>20</v>
      </c>
      <c r="D192" s="39" t="s">
        <v>941</v>
      </c>
      <c r="E192" s="38" t="s">
        <v>713</v>
      </c>
      <c r="F192" s="39" t="s">
        <v>942</v>
      </c>
      <c r="G192" s="36" t="s">
        <v>1057</v>
      </c>
      <c r="H192" s="13" t="s">
        <v>27</v>
      </c>
      <c r="I192" s="38" t="s">
        <v>661</v>
      </c>
      <c r="J192" s="40"/>
    </row>
    <row r="193" spans="1:10" ht="30" customHeight="1" x14ac:dyDescent="0.15">
      <c r="A193" s="57">
        <f t="shared" si="4"/>
        <v>176</v>
      </c>
      <c r="B193" s="97">
        <v>22</v>
      </c>
      <c r="C193" s="9" t="s">
        <v>20</v>
      </c>
      <c r="D193" s="10" t="s">
        <v>688</v>
      </c>
      <c r="E193" s="11" t="s">
        <v>39</v>
      </c>
      <c r="F193" s="13" t="s">
        <v>691</v>
      </c>
      <c r="G193" s="36" t="s">
        <v>1058</v>
      </c>
      <c r="H193" s="13" t="s">
        <v>27</v>
      </c>
      <c r="I193" s="57" t="s">
        <v>114</v>
      </c>
      <c r="J193" s="40"/>
    </row>
    <row r="194" spans="1:10" ht="30" customHeight="1" x14ac:dyDescent="0.15">
      <c r="A194" s="57">
        <f t="shared" si="4"/>
        <v>177</v>
      </c>
      <c r="B194" s="97">
        <v>22</v>
      </c>
      <c r="C194" s="9" t="s">
        <v>20</v>
      </c>
      <c r="D194" s="10" t="s">
        <v>636</v>
      </c>
      <c r="E194" s="11" t="s">
        <v>39</v>
      </c>
      <c r="F194" s="13" t="s">
        <v>763</v>
      </c>
      <c r="G194" s="36" t="s">
        <v>1058</v>
      </c>
      <c r="H194" s="13" t="s">
        <v>764</v>
      </c>
      <c r="I194" s="57" t="s">
        <v>638</v>
      </c>
      <c r="J194" s="40"/>
    </row>
    <row r="195" spans="1:10" ht="30" customHeight="1" x14ac:dyDescent="0.15">
      <c r="A195" s="57">
        <f t="shared" si="4"/>
        <v>178</v>
      </c>
      <c r="B195" s="97">
        <v>22</v>
      </c>
      <c r="C195" s="9" t="s">
        <v>20</v>
      </c>
      <c r="D195" s="10" t="s">
        <v>309</v>
      </c>
      <c r="E195" s="11" t="s">
        <v>63</v>
      </c>
      <c r="F195" s="13" t="s">
        <v>310</v>
      </c>
      <c r="G195" s="36" t="s">
        <v>1060</v>
      </c>
      <c r="H195" s="13" t="s">
        <v>115</v>
      </c>
      <c r="I195" s="57" t="s">
        <v>311</v>
      </c>
      <c r="J195" s="40"/>
    </row>
    <row r="196" spans="1:10" ht="30" customHeight="1" x14ac:dyDescent="0.15">
      <c r="A196" s="57">
        <f t="shared" si="4"/>
        <v>179</v>
      </c>
      <c r="B196" s="97">
        <v>22</v>
      </c>
      <c r="C196" s="9" t="s">
        <v>20</v>
      </c>
      <c r="D196" s="10" t="s">
        <v>689</v>
      </c>
      <c r="E196" s="11" t="s">
        <v>63</v>
      </c>
      <c r="F196" s="13" t="s">
        <v>692</v>
      </c>
      <c r="G196" s="36" t="s">
        <v>1060</v>
      </c>
      <c r="H196" s="13" t="s">
        <v>115</v>
      </c>
      <c r="I196" s="57" t="s">
        <v>145</v>
      </c>
      <c r="J196" s="40"/>
    </row>
    <row r="197" spans="1:10" ht="30" customHeight="1" x14ac:dyDescent="0.15">
      <c r="A197" s="57">
        <f t="shared" si="4"/>
        <v>180</v>
      </c>
      <c r="B197" s="97">
        <v>22</v>
      </c>
      <c r="C197" s="9" t="s">
        <v>20</v>
      </c>
      <c r="D197" s="10" t="s">
        <v>178</v>
      </c>
      <c r="E197" s="11" t="s">
        <v>118</v>
      </c>
      <c r="F197" s="13" t="s">
        <v>312</v>
      </c>
      <c r="G197" s="36" t="s">
        <v>1061</v>
      </c>
      <c r="H197" s="13" t="s">
        <v>51</v>
      </c>
      <c r="I197" s="57" t="s">
        <v>180</v>
      </c>
      <c r="J197" s="40"/>
    </row>
    <row r="198" spans="1:10" ht="30" customHeight="1" x14ac:dyDescent="0.15">
      <c r="A198" s="57">
        <f t="shared" si="4"/>
        <v>181</v>
      </c>
      <c r="B198" s="97">
        <v>22</v>
      </c>
      <c r="C198" s="9" t="s">
        <v>20</v>
      </c>
      <c r="D198" s="10" t="s">
        <v>313</v>
      </c>
      <c r="E198" s="11" t="s">
        <v>121</v>
      </c>
      <c r="F198" s="13" t="s">
        <v>314</v>
      </c>
      <c r="G198" s="36" t="s">
        <v>1062</v>
      </c>
      <c r="H198" s="13" t="s">
        <v>316</v>
      </c>
      <c r="I198" s="57" t="s">
        <v>315</v>
      </c>
      <c r="J198" s="40"/>
    </row>
    <row r="199" spans="1:10" ht="30" customHeight="1" x14ac:dyDescent="0.15">
      <c r="A199" s="57">
        <f t="shared" si="4"/>
        <v>182</v>
      </c>
      <c r="B199" s="97">
        <v>31</v>
      </c>
      <c r="C199" s="9" t="s">
        <v>1</v>
      </c>
      <c r="D199" s="10" t="s">
        <v>264</v>
      </c>
      <c r="E199" s="11" t="s">
        <v>1075</v>
      </c>
      <c r="F199" s="13" t="s">
        <v>139</v>
      </c>
      <c r="G199" s="36" t="s">
        <v>1057</v>
      </c>
      <c r="H199" s="13" t="s">
        <v>267</v>
      </c>
      <c r="I199" s="57" t="s">
        <v>266</v>
      </c>
      <c r="J199" s="40"/>
    </row>
    <row r="200" spans="1:10" ht="30" customHeight="1" x14ac:dyDescent="0.15">
      <c r="A200" s="57">
        <f t="shared" si="4"/>
        <v>183</v>
      </c>
      <c r="B200" s="97">
        <v>31</v>
      </c>
      <c r="C200" s="9" t="s">
        <v>1</v>
      </c>
      <c r="D200" s="10" t="s">
        <v>317</v>
      </c>
      <c r="E200" s="11" t="s">
        <v>39</v>
      </c>
      <c r="F200" s="13" t="s">
        <v>281</v>
      </c>
      <c r="G200" s="36" t="s">
        <v>1058</v>
      </c>
      <c r="H200" s="13" t="s">
        <v>100</v>
      </c>
      <c r="I200" s="57" t="s">
        <v>99</v>
      </c>
      <c r="J200" s="40"/>
    </row>
    <row r="201" spans="1:10" ht="30" customHeight="1" x14ac:dyDescent="0.15">
      <c r="A201" s="57">
        <f t="shared" si="4"/>
        <v>184</v>
      </c>
      <c r="B201" s="97">
        <v>31</v>
      </c>
      <c r="C201" s="9" t="s">
        <v>1</v>
      </c>
      <c r="D201" s="10" t="s">
        <v>282</v>
      </c>
      <c r="E201" s="11" t="s">
        <v>48</v>
      </c>
      <c r="F201" s="13" t="s">
        <v>283</v>
      </c>
      <c r="G201" s="36" t="s">
        <v>1058</v>
      </c>
      <c r="H201" s="13" t="s">
        <v>51</v>
      </c>
      <c r="I201" s="57" t="s">
        <v>50</v>
      </c>
      <c r="J201" s="40"/>
    </row>
    <row r="202" spans="1:10" ht="30" customHeight="1" x14ac:dyDescent="0.15">
      <c r="A202" s="57">
        <f t="shared" si="4"/>
        <v>185</v>
      </c>
      <c r="B202" s="97">
        <v>32</v>
      </c>
      <c r="C202" s="9" t="s">
        <v>4</v>
      </c>
      <c r="D202" s="10" t="s">
        <v>319</v>
      </c>
      <c r="E202" s="11" t="s">
        <v>39</v>
      </c>
      <c r="F202" s="13" t="s">
        <v>320</v>
      </c>
      <c r="G202" s="36" t="s">
        <v>1058</v>
      </c>
      <c r="H202" s="13" t="s">
        <v>321</v>
      </c>
      <c r="I202" s="57" t="s">
        <v>157</v>
      </c>
      <c r="J202" s="40"/>
    </row>
    <row r="203" spans="1:10" ht="30" customHeight="1" x14ac:dyDescent="0.15">
      <c r="A203" s="57">
        <f t="shared" si="4"/>
        <v>186</v>
      </c>
      <c r="B203" s="97">
        <v>41</v>
      </c>
      <c r="C203" s="9" t="s">
        <v>322</v>
      </c>
      <c r="D203" s="10" t="s">
        <v>323</v>
      </c>
      <c r="E203" s="11" t="s">
        <v>48</v>
      </c>
      <c r="F203" s="13" t="s">
        <v>324</v>
      </c>
      <c r="G203" s="36" t="s">
        <v>1058</v>
      </c>
      <c r="H203" s="13" t="s">
        <v>51</v>
      </c>
      <c r="I203" s="57" t="s">
        <v>50</v>
      </c>
      <c r="J203" s="40"/>
    </row>
    <row r="204" spans="1:10" ht="30" customHeight="1" x14ac:dyDescent="0.15">
      <c r="A204" s="57">
        <f t="shared" si="4"/>
        <v>187</v>
      </c>
      <c r="B204" s="97">
        <v>41</v>
      </c>
      <c r="C204" s="9" t="s">
        <v>322</v>
      </c>
      <c r="D204" s="10" t="s">
        <v>679</v>
      </c>
      <c r="E204" s="11" t="s">
        <v>765</v>
      </c>
      <c r="F204" s="13" t="s">
        <v>766</v>
      </c>
      <c r="G204" s="36" t="s">
        <v>1062</v>
      </c>
      <c r="H204" s="13" t="s">
        <v>682</v>
      </c>
      <c r="I204" s="57" t="s">
        <v>683</v>
      </c>
      <c r="J204" s="40"/>
    </row>
    <row r="205" spans="1:10" ht="30" customHeight="1" x14ac:dyDescent="0.15">
      <c r="A205" s="57">
        <f t="shared" si="4"/>
        <v>188</v>
      </c>
      <c r="B205" s="97">
        <v>42</v>
      </c>
      <c r="C205" s="9" t="s">
        <v>12</v>
      </c>
      <c r="D205" s="10" t="s">
        <v>325</v>
      </c>
      <c r="E205" s="11" t="s">
        <v>84</v>
      </c>
      <c r="F205" s="13" t="s">
        <v>75</v>
      </c>
      <c r="G205" s="36" t="s">
        <v>1057</v>
      </c>
      <c r="H205" s="13" t="s">
        <v>327</v>
      </c>
      <c r="I205" s="57" t="s">
        <v>326</v>
      </c>
      <c r="J205" s="40"/>
    </row>
    <row r="206" spans="1:10" ht="30" customHeight="1" x14ac:dyDescent="0.15">
      <c r="A206" s="57">
        <f t="shared" si="4"/>
        <v>189</v>
      </c>
      <c r="B206" s="97">
        <v>42</v>
      </c>
      <c r="C206" s="9" t="s">
        <v>12</v>
      </c>
      <c r="D206" s="10" t="s">
        <v>328</v>
      </c>
      <c r="E206" s="11" t="s">
        <v>124</v>
      </c>
      <c r="F206" s="13" t="s">
        <v>123</v>
      </c>
      <c r="G206" s="36" t="s">
        <v>1057</v>
      </c>
      <c r="H206" s="13" t="s">
        <v>91</v>
      </c>
      <c r="I206" s="57" t="s">
        <v>329</v>
      </c>
      <c r="J206" s="40"/>
    </row>
    <row r="207" spans="1:10" ht="30" customHeight="1" x14ac:dyDescent="0.15">
      <c r="A207" s="57">
        <f t="shared" si="4"/>
        <v>190</v>
      </c>
      <c r="B207" s="97">
        <v>42</v>
      </c>
      <c r="C207" s="9" t="s">
        <v>12</v>
      </c>
      <c r="D207" s="10" t="s">
        <v>347</v>
      </c>
      <c r="E207" s="11" t="s">
        <v>1075</v>
      </c>
      <c r="F207" s="13" t="s">
        <v>75</v>
      </c>
      <c r="G207" s="36" t="s">
        <v>1057</v>
      </c>
      <c r="H207" s="13" t="s">
        <v>349</v>
      </c>
      <c r="I207" s="57" t="s">
        <v>348</v>
      </c>
      <c r="J207" s="40"/>
    </row>
    <row r="208" spans="1:10" ht="30" customHeight="1" x14ac:dyDescent="0.15">
      <c r="A208" s="57">
        <f t="shared" si="4"/>
        <v>191</v>
      </c>
      <c r="B208" s="97">
        <v>42</v>
      </c>
      <c r="C208" s="9" t="s">
        <v>12</v>
      </c>
      <c r="D208" s="10" t="s">
        <v>350</v>
      </c>
      <c r="E208" s="11" t="s">
        <v>34</v>
      </c>
      <c r="F208" s="13" t="s">
        <v>75</v>
      </c>
      <c r="G208" s="36" t="s">
        <v>1057</v>
      </c>
      <c r="H208" s="13" t="s">
        <v>349</v>
      </c>
      <c r="I208" s="57" t="s">
        <v>90</v>
      </c>
      <c r="J208" s="40"/>
    </row>
    <row r="209" spans="1:10" ht="30" customHeight="1" x14ac:dyDescent="0.15">
      <c r="A209" s="57">
        <f t="shared" si="4"/>
        <v>192</v>
      </c>
      <c r="B209" s="97">
        <v>42</v>
      </c>
      <c r="C209" s="9" t="s">
        <v>12</v>
      </c>
      <c r="D209" s="10" t="s">
        <v>382</v>
      </c>
      <c r="E209" s="11" t="s">
        <v>383</v>
      </c>
      <c r="F209" s="13" t="s">
        <v>357</v>
      </c>
      <c r="G209" s="36" t="s">
        <v>1057</v>
      </c>
      <c r="H209" s="13" t="s">
        <v>349</v>
      </c>
      <c r="I209" s="57" t="s">
        <v>90</v>
      </c>
      <c r="J209" s="40"/>
    </row>
    <row r="210" spans="1:10" ht="30" customHeight="1" x14ac:dyDescent="0.15">
      <c r="A210" s="57">
        <f t="shared" si="4"/>
        <v>193</v>
      </c>
      <c r="B210" s="97">
        <v>42</v>
      </c>
      <c r="C210" s="9" t="s">
        <v>12</v>
      </c>
      <c r="D210" s="10" t="s">
        <v>330</v>
      </c>
      <c r="E210" s="11" t="s">
        <v>331</v>
      </c>
      <c r="F210" s="13" t="s">
        <v>332</v>
      </c>
      <c r="G210" s="36" t="s">
        <v>1057</v>
      </c>
      <c r="H210" s="13" t="s">
        <v>334</v>
      </c>
      <c r="I210" s="57" t="s">
        <v>333</v>
      </c>
      <c r="J210" s="40"/>
    </row>
    <row r="211" spans="1:10" ht="30" customHeight="1" x14ac:dyDescent="0.15">
      <c r="A211" s="57">
        <f t="shared" ref="A211:A274" si="5">A210+1</f>
        <v>194</v>
      </c>
      <c r="B211" s="97">
        <v>42</v>
      </c>
      <c r="C211" s="9" t="s">
        <v>12</v>
      </c>
      <c r="D211" s="10" t="s">
        <v>335</v>
      </c>
      <c r="E211" s="11" t="s">
        <v>331</v>
      </c>
      <c r="F211" s="13" t="s">
        <v>332</v>
      </c>
      <c r="G211" s="36" t="s">
        <v>1057</v>
      </c>
      <c r="H211" s="13" t="s">
        <v>334</v>
      </c>
      <c r="I211" s="57" t="s">
        <v>333</v>
      </c>
      <c r="J211" s="40"/>
    </row>
    <row r="212" spans="1:10" ht="30" customHeight="1" x14ac:dyDescent="0.15">
      <c r="A212" s="57">
        <f t="shared" si="5"/>
        <v>195</v>
      </c>
      <c r="B212" s="97">
        <v>42</v>
      </c>
      <c r="C212" s="9" t="s">
        <v>12</v>
      </c>
      <c r="D212" s="10" t="s">
        <v>693</v>
      </c>
      <c r="E212" s="11" t="s">
        <v>561</v>
      </c>
      <c r="F212" s="13" t="s">
        <v>357</v>
      </c>
      <c r="G212" s="36" t="s">
        <v>1057</v>
      </c>
      <c r="H212" s="13" t="s">
        <v>334</v>
      </c>
      <c r="I212" s="57" t="s">
        <v>333</v>
      </c>
      <c r="J212" s="40"/>
    </row>
    <row r="213" spans="1:10" ht="30" customHeight="1" x14ac:dyDescent="0.15">
      <c r="A213" s="57">
        <f t="shared" si="5"/>
        <v>196</v>
      </c>
      <c r="B213" s="97">
        <v>42</v>
      </c>
      <c r="C213" s="9" t="s">
        <v>12</v>
      </c>
      <c r="D213" s="10" t="s">
        <v>336</v>
      </c>
      <c r="E213" s="11" t="s">
        <v>197</v>
      </c>
      <c r="F213" s="13" t="s">
        <v>75</v>
      </c>
      <c r="G213" s="36" t="s">
        <v>1057</v>
      </c>
      <c r="H213" s="13" t="s">
        <v>133</v>
      </c>
      <c r="I213" s="57" t="s">
        <v>337</v>
      </c>
      <c r="J213" s="40"/>
    </row>
    <row r="214" spans="1:10" ht="30" customHeight="1" x14ac:dyDescent="0.15">
      <c r="A214" s="57">
        <f t="shared" si="5"/>
        <v>197</v>
      </c>
      <c r="B214" s="97">
        <v>42</v>
      </c>
      <c r="C214" s="9" t="s">
        <v>12</v>
      </c>
      <c r="D214" s="10" t="s">
        <v>338</v>
      </c>
      <c r="E214" s="11" t="s">
        <v>197</v>
      </c>
      <c r="F214" s="13" t="s">
        <v>75</v>
      </c>
      <c r="G214" s="36" t="s">
        <v>1057</v>
      </c>
      <c r="H214" s="13" t="s">
        <v>133</v>
      </c>
      <c r="I214" s="57" t="s">
        <v>339</v>
      </c>
      <c r="J214" s="40"/>
    </row>
    <row r="215" spans="1:10" ht="30" customHeight="1" x14ac:dyDescent="0.15">
      <c r="A215" s="57">
        <f t="shared" si="5"/>
        <v>198</v>
      </c>
      <c r="B215" s="97">
        <v>42</v>
      </c>
      <c r="C215" s="9" t="s">
        <v>12</v>
      </c>
      <c r="D215" s="10" t="s">
        <v>340</v>
      </c>
      <c r="E215" s="11" t="s">
        <v>197</v>
      </c>
      <c r="F215" s="13" t="s">
        <v>75</v>
      </c>
      <c r="G215" s="36" t="s">
        <v>1057</v>
      </c>
      <c r="H215" s="13" t="s">
        <v>133</v>
      </c>
      <c r="I215" s="57" t="s">
        <v>132</v>
      </c>
      <c r="J215" s="40"/>
    </row>
    <row r="216" spans="1:10" ht="30" customHeight="1" x14ac:dyDescent="0.15">
      <c r="A216" s="57">
        <f t="shared" si="5"/>
        <v>199</v>
      </c>
      <c r="B216" s="97">
        <v>42</v>
      </c>
      <c r="C216" s="9" t="s">
        <v>12</v>
      </c>
      <c r="D216" s="10" t="s">
        <v>270</v>
      </c>
      <c r="E216" s="11" t="s">
        <v>1075</v>
      </c>
      <c r="F216" s="13" t="s">
        <v>341</v>
      </c>
      <c r="G216" s="36" t="s">
        <v>1057</v>
      </c>
      <c r="H216" s="13" t="s">
        <v>137</v>
      </c>
      <c r="I216" s="57" t="s">
        <v>136</v>
      </c>
      <c r="J216" s="40"/>
    </row>
    <row r="217" spans="1:10" ht="30" customHeight="1" x14ac:dyDescent="0.15">
      <c r="A217" s="57">
        <f t="shared" si="5"/>
        <v>200</v>
      </c>
      <c r="B217" s="97">
        <v>42</v>
      </c>
      <c r="C217" s="9" t="s">
        <v>12</v>
      </c>
      <c r="D217" s="10" t="s">
        <v>342</v>
      </c>
      <c r="E217" s="11" t="s">
        <v>343</v>
      </c>
      <c r="F217" s="13" t="s">
        <v>123</v>
      </c>
      <c r="G217" s="36" t="s">
        <v>1057</v>
      </c>
      <c r="H217" s="13" t="s">
        <v>137</v>
      </c>
      <c r="I217" s="57" t="s">
        <v>344</v>
      </c>
      <c r="J217" s="40"/>
    </row>
    <row r="218" spans="1:10" ht="30" customHeight="1" x14ac:dyDescent="0.15">
      <c r="A218" s="57">
        <f t="shared" si="5"/>
        <v>201</v>
      </c>
      <c r="B218" s="97">
        <v>42</v>
      </c>
      <c r="C218" s="9" t="s">
        <v>12</v>
      </c>
      <c r="D218" s="10" t="s">
        <v>345</v>
      </c>
      <c r="E218" s="11" t="s">
        <v>197</v>
      </c>
      <c r="F218" s="13" t="s">
        <v>75</v>
      </c>
      <c r="G218" s="36" t="s">
        <v>1057</v>
      </c>
      <c r="H218" s="13" t="s">
        <v>142</v>
      </c>
      <c r="I218" s="57" t="s">
        <v>346</v>
      </c>
      <c r="J218" s="40"/>
    </row>
    <row r="219" spans="1:10" ht="30" customHeight="1" x14ac:dyDescent="0.15">
      <c r="A219" s="57">
        <f t="shared" si="5"/>
        <v>202</v>
      </c>
      <c r="B219" s="97">
        <v>42</v>
      </c>
      <c r="C219" s="9" t="s">
        <v>12</v>
      </c>
      <c r="D219" s="10" t="s">
        <v>351</v>
      </c>
      <c r="E219" s="11" t="s">
        <v>79</v>
      </c>
      <c r="F219" s="13" t="s">
        <v>75</v>
      </c>
      <c r="G219" s="36" t="s">
        <v>1057</v>
      </c>
      <c r="H219" s="13" t="s">
        <v>353</v>
      </c>
      <c r="I219" s="57" t="s">
        <v>352</v>
      </c>
      <c r="J219" s="40"/>
    </row>
    <row r="220" spans="1:10" ht="30" customHeight="1" x14ac:dyDescent="0.15">
      <c r="A220" s="57">
        <f t="shared" si="5"/>
        <v>203</v>
      </c>
      <c r="B220" s="97">
        <v>42</v>
      </c>
      <c r="C220" s="9" t="s">
        <v>12</v>
      </c>
      <c r="D220" s="10" t="s">
        <v>354</v>
      </c>
      <c r="E220" s="11" t="s">
        <v>343</v>
      </c>
      <c r="F220" s="13" t="s">
        <v>75</v>
      </c>
      <c r="G220" s="36" t="s">
        <v>1057</v>
      </c>
      <c r="H220" s="13" t="s">
        <v>353</v>
      </c>
      <c r="I220" s="57" t="s">
        <v>355</v>
      </c>
      <c r="J220" s="40"/>
    </row>
    <row r="221" spans="1:10" ht="30" customHeight="1" x14ac:dyDescent="0.15">
      <c r="A221" s="57">
        <f t="shared" si="5"/>
        <v>204</v>
      </c>
      <c r="B221" s="97">
        <v>42</v>
      </c>
      <c r="C221" s="9" t="s">
        <v>12</v>
      </c>
      <c r="D221" s="10" t="s">
        <v>356</v>
      </c>
      <c r="E221" s="11" t="s">
        <v>84</v>
      </c>
      <c r="F221" s="13" t="s">
        <v>357</v>
      </c>
      <c r="G221" s="36" t="s">
        <v>1057</v>
      </c>
      <c r="H221" s="13" t="s">
        <v>359</v>
      </c>
      <c r="I221" s="57" t="s">
        <v>358</v>
      </c>
      <c r="J221" s="40"/>
    </row>
    <row r="222" spans="1:10" ht="30" customHeight="1" x14ac:dyDescent="0.15">
      <c r="A222" s="57">
        <f t="shared" si="5"/>
        <v>205</v>
      </c>
      <c r="B222" s="97">
        <v>42</v>
      </c>
      <c r="C222" s="9" t="s">
        <v>12</v>
      </c>
      <c r="D222" s="10" t="s">
        <v>360</v>
      </c>
      <c r="E222" s="11" t="s">
        <v>84</v>
      </c>
      <c r="F222" s="13" t="s">
        <v>75</v>
      </c>
      <c r="G222" s="36" t="s">
        <v>1057</v>
      </c>
      <c r="H222" s="13" t="s">
        <v>359</v>
      </c>
      <c r="I222" s="57" t="s">
        <v>358</v>
      </c>
      <c r="J222" s="40"/>
    </row>
    <row r="223" spans="1:10" ht="30" customHeight="1" x14ac:dyDescent="0.15">
      <c r="A223" s="57">
        <f t="shared" si="5"/>
        <v>206</v>
      </c>
      <c r="B223" s="97">
        <v>42</v>
      </c>
      <c r="C223" s="9" t="s">
        <v>12</v>
      </c>
      <c r="D223" s="10" t="s">
        <v>695</v>
      </c>
      <c r="E223" s="11" t="s">
        <v>34</v>
      </c>
      <c r="F223" s="13" t="s">
        <v>357</v>
      </c>
      <c r="G223" s="36" t="s">
        <v>1057</v>
      </c>
      <c r="H223" s="13" t="s">
        <v>359</v>
      </c>
      <c r="I223" s="57" t="s">
        <v>699</v>
      </c>
      <c r="J223" s="40"/>
    </row>
    <row r="224" spans="1:10" ht="30" customHeight="1" x14ac:dyDescent="0.15">
      <c r="A224" s="57">
        <f t="shared" si="5"/>
        <v>207</v>
      </c>
      <c r="B224" s="97">
        <v>42</v>
      </c>
      <c r="C224" s="9" t="s">
        <v>12</v>
      </c>
      <c r="D224" s="79" t="s">
        <v>930</v>
      </c>
      <c r="E224" s="78" t="s">
        <v>84</v>
      </c>
      <c r="F224" s="79" t="s">
        <v>75</v>
      </c>
      <c r="G224" s="36" t="s">
        <v>1057</v>
      </c>
      <c r="H224" s="13" t="s">
        <v>359</v>
      </c>
      <c r="I224" s="78" t="s">
        <v>358</v>
      </c>
      <c r="J224" s="40"/>
    </row>
    <row r="225" spans="1:10" ht="30" customHeight="1" x14ac:dyDescent="0.15">
      <c r="A225" s="57">
        <f t="shared" si="5"/>
        <v>208</v>
      </c>
      <c r="B225" s="97">
        <v>42</v>
      </c>
      <c r="C225" s="9" t="s">
        <v>12</v>
      </c>
      <c r="D225" s="44" t="s">
        <v>726</v>
      </c>
      <c r="E225" s="11" t="s">
        <v>366</v>
      </c>
      <c r="F225" s="13" t="s">
        <v>123</v>
      </c>
      <c r="G225" s="36" t="s">
        <v>1057</v>
      </c>
      <c r="H225" s="13" t="s">
        <v>27</v>
      </c>
      <c r="I225" s="57" t="s">
        <v>26</v>
      </c>
      <c r="J225" s="40"/>
    </row>
    <row r="226" spans="1:10" ht="30" customHeight="1" x14ac:dyDescent="0.15">
      <c r="A226" s="57">
        <f t="shared" si="5"/>
        <v>209</v>
      </c>
      <c r="B226" s="97">
        <v>42</v>
      </c>
      <c r="C226" s="9" t="s">
        <v>12</v>
      </c>
      <c r="D226" s="44" t="s">
        <v>727</v>
      </c>
      <c r="E226" s="11" t="s">
        <v>366</v>
      </c>
      <c r="F226" s="13" t="s">
        <v>365</v>
      </c>
      <c r="G226" s="36" t="s">
        <v>1057</v>
      </c>
      <c r="H226" s="13" t="s">
        <v>27</v>
      </c>
      <c r="I226" s="57" t="s">
        <v>26</v>
      </c>
      <c r="J226" s="40"/>
    </row>
    <row r="227" spans="1:10" ht="30" customHeight="1" x14ac:dyDescent="0.15">
      <c r="A227" s="57">
        <f t="shared" si="5"/>
        <v>210</v>
      </c>
      <c r="B227" s="97">
        <v>42</v>
      </c>
      <c r="C227" s="9" t="s">
        <v>12</v>
      </c>
      <c r="D227" s="44" t="s">
        <v>728</v>
      </c>
      <c r="E227" s="11" t="s">
        <v>731</v>
      </c>
      <c r="F227" s="13" t="s">
        <v>75</v>
      </c>
      <c r="G227" s="36" t="s">
        <v>1057</v>
      </c>
      <c r="H227" s="13" t="s">
        <v>27</v>
      </c>
      <c r="I227" s="57" t="s">
        <v>26</v>
      </c>
      <c r="J227" s="40"/>
    </row>
    <row r="228" spans="1:10" ht="30" customHeight="1" x14ac:dyDescent="0.15">
      <c r="A228" s="57">
        <f t="shared" si="5"/>
        <v>211</v>
      </c>
      <c r="B228" s="97">
        <v>42</v>
      </c>
      <c r="C228" s="9" t="s">
        <v>12</v>
      </c>
      <c r="D228" s="44" t="s">
        <v>729</v>
      </c>
      <c r="E228" s="11" t="s">
        <v>1075</v>
      </c>
      <c r="F228" s="13" t="s">
        <v>75</v>
      </c>
      <c r="G228" s="36" t="s">
        <v>1057</v>
      </c>
      <c r="H228" s="13" t="s">
        <v>27</v>
      </c>
      <c r="I228" s="57" t="s">
        <v>26</v>
      </c>
      <c r="J228" s="40"/>
    </row>
    <row r="229" spans="1:10" ht="30" customHeight="1" x14ac:dyDescent="0.15">
      <c r="A229" s="57">
        <f t="shared" si="5"/>
        <v>212</v>
      </c>
      <c r="B229" s="97">
        <v>42</v>
      </c>
      <c r="C229" s="9" t="s">
        <v>12</v>
      </c>
      <c r="D229" s="44" t="s">
        <v>730</v>
      </c>
      <c r="E229" s="11" t="s">
        <v>1075</v>
      </c>
      <c r="F229" s="13" t="s">
        <v>75</v>
      </c>
      <c r="G229" s="36" t="s">
        <v>1057</v>
      </c>
      <c r="H229" s="13" t="s">
        <v>27</v>
      </c>
      <c r="I229" s="57" t="s">
        <v>26</v>
      </c>
      <c r="J229" s="40"/>
    </row>
    <row r="230" spans="1:10" ht="30" customHeight="1" x14ac:dyDescent="0.15">
      <c r="A230" s="57">
        <f t="shared" si="5"/>
        <v>213</v>
      </c>
      <c r="B230" s="97">
        <v>42</v>
      </c>
      <c r="C230" s="9" t="s">
        <v>12</v>
      </c>
      <c r="D230" s="54" t="s">
        <v>722</v>
      </c>
      <c r="E230" s="11" t="s">
        <v>1075</v>
      </c>
      <c r="F230" s="13" t="s">
        <v>75</v>
      </c>
      <c r="G230" s="36" t="s">
        <v>1057</v>
      </c>
      <c r="H230" s="13" t="s">
        <v>27</v>
      </c>
      <c r="I230" s="57" t="s">
        <v>26</v>
      </c>
      <c r="J230" s="40"/>
    </row>
    <row r="231" spans="1:10" ht="30" customHeight="1" x14ac:dyDescent="0.15">
      <c r="A231" s="57">
        <f t="shared" si="5"/>
        <v>214</v>
      </c>
      <c r="B231" s="97">
        <v>42</v>
      </c>
      <c r="C231" s="9" t="s">
        <v>12</v>
      </c>
      <c r="D231" s="55" t="s">
        <v>723</v>
      </c>
      <c r="E231" s="11" t="s">
        <v>1075</v>
      </c>
      <c r="F231" s="13" t="s">
        <v>75</v>
      </c>
      <c r="G231" s="36" t="s">
        <v>1057</v>
      </c>
      <c r="H231" s="13" t="s">
        <v>27</v>
      </c>
      <c r="I231" s="57" t="s">
        <v>26</v>
      </c>
      <c r="J231" s="40"/>
    </row>
    <row r="232" spans="1:10" ht="30" customHeight="1" x14ac:dyDescent="0.15">
      <c r="A232" s="57">
        <f t="shared" si="5"/>
        <v>215</v>
      </c>
      <c r="B232" s="97">
        <v>42</v>
      </c>
      <c r="C232" s="9" t="s">
        <v>12</v>
      </c>
      <c r="D232" s="55" t="s">
        <v>725</v>
      </c>
      <c r="E232" s="11" t="s">
        <v>1075</v>
      </c>
      <c r="F232" s="13" t="s">
        <v>75</v>
      </c>
      <c r="G232" s="36" t="s">
        <v>1057</v>
      </c>
      <c r="H232" s="13" t="s">
        <v>27</v>
      </c>
      <c r="I232" s="57" t="s">
        <v>26</v>
      </c>
      <c r="J232" s="40"/>
    </row>
    <row r="233" spans="1:10" ht="30" customHeight="1" x14ac:dyDescent="0.15">
      <c r="A233" s="57">
        <f t="shared" si="5"/>
        <v>216</v>
      </c>
      <c r="B233" s="97">
        <v>42</v>
      </c>
      <c r="C233" s="9" t="s">
        <v>12</v>
      </c>
      <c r="D233" s="55" t="s">
        <v>724</v>
      </c>
      <c r="E233" s="11" t="s">
        <v>1075</v>
      </c>
      <c r="F233" s="13" t="s">
        <v>123</v>
      </c>
      <c r="G233" s="36" t="s">
        <v>1057</v>
      </c>
      <c r="H233" s="13" t="s">
        <v>27</v>
      </c>
      <c r="I233" s="57" t="s">
        <v>26</v>
      </c>
      <c r="J233" s="40"/>
    </row>
    <row r="234" spans="1:10" ht="30" customHeight="1" x14ac:dyDescent="0.15">
      <c r="A234" s="57">
        <f t="shared" si="5"/>
        <v>217</v>
      </c>
      <c r="B234" s="97">
        <v>42</v>
      </c>
      <c r="C234" s="9" t="s">
        <v>12</v>
      </c>
      <c r="D234" s="45" t="s">
        <v>733</v>
      </c>
      <c r="E234" s="11" t="s">
        <v>1075</v>
      </c>
      <c r="F234" s="13" t="s">
        <v>75</v>
      </c>
      <c r="G234" s="36" t="s">
        <v>1057</v>
      </c>
      <c r="H234" s="13" t="s">
        <v>27</v>
      </c>
      <c r="I234" s="57" t="s">
        <v>26</v>
      </c>
      <c r="J234" s="40"/>
    </row>
    <row r="235" spans="1:10" ht="30" customHeight="1" x14ac:dyDescent="0.15">
      <c r="A235" s="57">
        <f t="shared" si="5"/>
        <v>218</v>
      </c>
      <c r="B235" s="97">
        <v>42</v>
      </c>
      <c r="C235" s="9" t="s">
        <v>12</v>
      </c>
      <c r="D235" s="45" t="s">
        <v>732</v>
      </c>
      <c r="E235" s="11" t="s">
        <v>1075</v>
      </c>
      <c r="F235" s="13" t="s">
        <v>75</v>
      </c>
      <c r="G235" s="36" t="s">
        <v>1057</v>
      </c>
      <c r="H235" s="13" t="s">
        <v>27</v>
      </c>
      <c r="I235" s="57" t="s">
        <v>26</v>
      </c>
      <c r="J235" s="40"/>
    </row>
    <row r="236" spans="1:10" ht="30" customHeight="1" x14ac:dyDescent="0.15">
      <c r="A236" s="57">
        <f t="shared" si="5"/>
        <v>219</v>
      </c>
      <c r="B236" s="97">
        <v>42</v>
      </c>
      <c r="C236" s="9" t="s">
        <v>12</v>
      </c>
      <c r="D236" s="10" t="s">
        <v>367</v>
      </c>
      <c r="E236" s="11" t="s">
        <v>1075</v>
      </c>
      <c r="F236" s="13" t="s">
        <v>75</v>
      </c>
      <c r="G236" s="36" t="s">
        <v>1057</v>
      </c>
      <c r="H236" s="13" t="s">
        <v>51</v>
      </c>
      <c r="I236" s="57" t="s">
        <v>1074</v>
      </c>
      <c r="J236" s="40"/>
    </row>
    <row r="237" spans="1:10" ht="30" customHeight="1" x14ac:dyDescent="0.15">
      <c r="A237" s="57">
        <f t="shared" si="5"/>
        <v>220</v>
      </c>
      <c r="B237" s="97">
        <v>42</v>
      </c>
      <c r="C237" s="9" t="s">
        <v>12</v>
      </c>
      <c r="D237" s="10" t="s">
        <v>368</v>
      </c>
      <c r="E237" s="11" t="s">
        <v>1075</v>
      </c>
      <c r="F237" s="13" t="s">
        <v>75</v>
      </c>
      <c r="G237" s="36" t="s">
        <v>1057</v>
      </c>
      <c r="H237" s="13" t="s">
        <v>51</v>
      </c>
      <c r="I237" s="57" t="s">
        <v>369</v>
      </c>
      <c r="J237" s="40"/>
    </row>
    <row r="238" spans="1:10" ht="30" customHeight="1" x14ac:dyDescent="0.15">
      <c r="A238" s="57">
        <f t="shared" si="5"/>
        <v>221</v>
      </c>
      <c r="B238" s="97">
        <v>42</v>
      </c>
      <c r="C238" s="9" t="s">
        <v>12</v>
      </c>
      <c r="D238" s="10" t="s">
        <v>370</v>
      </c>
      <c r="E238" s="11" t="s">
        <v>371</v>
      </c>
      <c r="F238" s="13" t="s">
        <v>75</v>
      </c>
      <c r="G238" s="36" t="s">
        <v>1057</v>
      </c>
      <c r="H238" s="13" t="s">
        <v>51</v>
      </c>
      <c r="I238" s="57" t="s">
        <v>372</v>
      </c>
      <c r="J238" s="40"/>
    </row>
    <row r="239" spans="1:10" ht="30" customHeight="1" x14ac:dyDescent="0.15">
      <c r="A239" s="57">
        <f t="shared" si="5"/>
        <v>222</v>
      </c>
      <c r="B239" s="97">
        <v>42</v>
      </c>
      <c r="C239" s="9" t="s">
        <v>12</v>
      </c>
      <c r="D239" s="10" t="s">
        <v>373</v>
      </c>
      <c r="E239" s="11" t="s">
        <v>374</v>
      </c>
      <c r="F239" s="13" t="s">
        <v>75</v>
      </c>
      <c r="G239" s="36" t="s">
        <v>1057</v>
      </c>
      <c r="H239" s="13" t="s">
        <v>51</v>
      </c>
      <c r="I239" s="57" t="s">
        <v>375</v>
      </c>
      <c r="J239" s="40"/>
    </row>
    <row r="240" spans="1:10" ht="30" customHeight="1" x14ac:dyDescent="0.15">
      <c r="A240" s="57">
        <f t="shared" si="5"/>
        <v>223</v>
      </c>
      <c r="B240" s="97">
        <v>42</v>
      </c>
      <c r="C240" s="9" t="s">
        <v>12</v>
      </c>
      <c r="D240" s="10" t="s">
        <v>376</v>
      </c>
      <c r="E240" s="11" t="s">
        <v>197</v>
      </c>
      <c r="F240" s="13" t="s">
        <v>75</v>
      </c>
      <c r="G240" s="36" t="s">
        <v>1057</v>
      </c>
      <c r="H240" s="13" t="s">
        <v>51</v>
      </c>
      <c r="I240" s="57" t="s">
        <v>377</v>
      </c>
      <c r="J240" s="40"/>
    </row>
    <row r="241" spans="1:10" ht="30" customHeight="1" x14ac:dyDescent="0.15">
      <c r="A241" s="57">
        <f t="shared" si="5"/>
        <v>224</v>
      </c>
      <c r="B241" s="97">
        <v>42</v>
      </c>
      <c r="C241" s="9" t="s">
        <v>12</v>
      </c>
      <c r="D241" s="10" t="s">
        <v>378</v>
      </c>
      <c r="E241" s="11" t="s">
        <v>1075</v>
      </c>
      <c r="F241" s="13" t="s">
        <v>75</v>
      </c>
      <c r="G241" s="36" t="s">
        <v>1057</v>
      </c>
      <c r="H241" s="13" t="s">
        <v>51</v>
      </c>
      <c r="I241" s="57" t="s">
        <v>379</v>
      </c>
      <c r="J241" s="40"/>
    </row>
    <row r="242" spans="1:10" ht="30" customHeight="1" x14ac:dyDescent="0.15">
      <c r="A242" s="57">
        <f t="shared" si="5"/>
        <v>225</v>
      </c>
      <c r="B242" s="97">
        <v>42</v>
      </c>
      <c r="C242" s="9" t="s">
        <v>12</v>
      </c>
      <c r="D242" s="10" t="s">
        <v>380</v>
      </c>
      <c r="E242" s="11" t="s">
        <v>343</v>
      </c>
      <c r="F242" s="13" t="s">
        <v>75</v>
      </c>
      <c r="G242" s="36" t="s">
        <v>1057</v>
      </c>
      <c r="H242" s="13" t="s">
        <v>51</v>
      </c>
      <c r="I242" s="57" t="s">
        <v>381</v>
      </c>
      <c r="J242" s="40"/>
    </row>
    <row r="243" spans="1:10" ht="30" customHeight="1" x14ac:dyDescent="0.15">
      <c r="A243" s="57">
        <f t="shared" si="5"/>
        <v>226</v>
      </c>
      <c r="B243" s="100">
        <v>42</v>
      </c>
      <c r="C243" s="50" t="s">
        <v>12</v>
      </c>
      <c r="D243" s="51" t="s">
        <v>926</v>
      </c>
      <c r="E243" s="52" t="s">
        <v>343</v>
      </c>
      <c r="F243" s="53" t="s">
        <v>357</v>
      </c>
      <c r="G243" s="36" t="s">
        <v>1057</v>
      </c>
      <c r="H243" s="53" t="s">
        <v>696</v>
      </c>
      <c r="I243" s="106" t="s">
        <v>697</v>
      </c>
      <c r="J243" s="81" t="s">
        <v>927</v>
      </c>
    </row>
    <row r="244" spans="1:10" ht="30" customHeight="1" x14ac:dyDescent="0.15">
      <c r="A244" s="57">
        <f t="shared" si="5"/>
        <v>227</v>
      </c>
      <c r="B244" s="97">
        <v>42</v>
      </c>
      <c r="C244" s="9" t="s">
        <v>12</v>
      </c>
      <c r="D244" s="10" t="s">
        <v>694</v>
      </c>
      <c r="E244" s="11" t="s">
        <v>343</v>
      </c>
      <c r="F244" s="13" t="s">
        <v>357</v>
      </c>
      <c r="G244" s="36" t="s">
        <v>1057</v>
      </c>
      <c r="H244" s="13" t="s">
        <v>696</v>
      </c>
      <c r="I244" s="57" t="s">
        <v>698</v>
      </c>
      <c r="J244" s="40"/>
    </row>
    <row r="245" spans="1:10" ht="30" customHeight="1" x14ac:dyDescent="0.15">
      <c r="A245" s="57">
        <f t="shared" si="5"/>
        <v>228</v>
      </c>
      <c r="B245" s="97">
        <v>42</v>
      </c>
      <c r="C245" s="9" t="s">
        <v>12</v>
      </c>
      <c r="D245" s="39" t="s">
        <v>933</v>
      </c>
      <c r="E245" s="38" t="s">
        <v>936</v>
      </c>
      <c r="F245" s="39" t="s">
        <v>937</v>
      </c>
      <c r="G245" s="36" t="s">
        <v>1057</v>
      </c>
      <c r="H245" s="39" t="s">
        <v>939</v>
      </c>
      <c r="I245" s="38" t="s">
        <v>995</v>
      </c>
      <c r="J245" s="40"/>
    </row>
    <row r="246" spans="1:10" ht="30" customHeight="1" x14ac:dyDescent="0.15">
      <c r="A246" s="57">
        <f t="shared" si="5"/>
        <v>229</v>
      </c>
      <c r="B246" s="97">
        <v>42</v>
      </c>
      <c r="C246" s="9" t="s">
        <v>12</v>
      </c>
      <c r="D246" s="10" t="s">
        <v>361</v>
      </c>
      <c r="E246" s="11" t="s">
        <v>1075</v>
      </c>
      <c r="F246" s="13" t="s">
        <v>75</v>
      </c>
      <c r="G246" s="36" t="s">
        <v>1057</v>
      </c>
      <c r="H246" s="13" t="s">
        <v>363</v>
      </c>
      <c r="I246" s="57" t="s">
        <v>362</v>
      </c>
      <c r="J246" s="40" t="s">
        <v>1069</v>
      </c>
    </row>
    <row r="247" spans="1:10" ht="30" customHeight="1" x14ac:dyDescent="0.15">
      <c r="A247" s="57">
        <f t="shared" si="5"/>
        <v>230</v>
      </c>
      <c r="B247" s="97">
        <v>42</v>
      </c>
      <c r="C247" s="9" t="s">
        <v>12</v>
      </c>
      <c r="D247" s="10" t="s">
        <v>422</v>
      </c>
      <c r="E247" s="11" t="s">
        <v>152</v>
      </c>
      <c r="F247" s="13" t="s">
        <v>419</v>
      </c>
      <c r="G247" s="36" t="s">
        <v>1058</v>
      </c>
      <c r="H247" s="13" t="s">
        <v>327</v>
      </c>
      <c r="I247" s="57" t="s">
        <v>326</v>
      </c>
      <c r="J247" s="40"/>
    </row>
    <row r="248" spans="1:10" ht="30" customHeight="1" x14ac:dyDescent="0.15">
      <c r="A248" s="57">
        <f t="shared" si="5"/>
        <v>231</v>
      </c>
      <c r="B248" s="97">
        <v>42</v>
      </c>
      <c r="C248" s="9" t="s">
        <v>12</v>
      </c>
      <c r="D248" s="10" t="s">
        <v>734</v>
      </c>
      <c r="E248" s="11" t="s">
        <v>390</v>
      </c>
      <c r="F248" s="13" t="s">
        <v>419</v>
      </c>
      <c r="G248" s="36" t="s">
        <v>1058</v>
      </c>
      <c r="H248" s="13" t="s">
        <v>327</v>
      </c>
      <c r="I248" s="57" t="s">
        <v>326</v>
      </c>
      <c r="J248" s="40"/>
    </row>
    <row r="249" spans="1:10" ht="30" customHeight="1" x14ac:dyDescent="0.15">
      <c r="A249" s="57">
        <f t="shared" si="5"/>
        <v>232</v>
      </c>
      <c r="B249" s="97">
        <v>42</v>
      </c>
      <c r="C249" s="9" t="s">
        <v>12</v>
      </c>
      <c r="D249" s="79" t="s">
        <v>928</v>
      </c>
      <c r="E249" s="78" t="s">
        <v>93</v>
      </c>
      <c r="F249" s="79" t="s">
        <v>386</v>
      </c>
      <c r="G249" s="36" t="s">
        <v>1058</v>
      </c>
      <c r="H249" s="13" t="s">
        <v>327</v>
      </c>
      <c r="I249" s="78" t="s">
        <v>769</v>
      </c>
      <c r="J249" s="40"/>
    </row>
    <row r="250" spans="1:10" ht="30" customHeight="1" x14ac:dyDescent="0.15">
      <c r="A250" s="57">
        <f t="shared" si="5"/>
        <v>233</v>
      </c>
      <c r="B250" s="97">
        <v>42</v>
      </c>
      <c r="C250" s="9" t="s">
        <v>12</v>
      </c>
      <c r="D250" s="79" t="s">
        <v>929</v>
      </c>
      <c r="E250" s="78" t="s">
        <v>39</v>
      </c>
      <c r="F250" s="79" t="s">
        <v>386</v>
      </c>
      <c r="G250" s="36" t="s">
        <v>1058</v>
      </c>
      <c r="H250" s="13" t="s">
        <v>327</v>
      </c>
      <c r="I250" s="78" t="s">
        <v>769</v>
      </c>
      <c r="J250" s="40"/>
    </row>
    <row r="251" spans="1:10" ht="30" customHeight="1" x14ac:dyDescent="0.15">
      <c r="A251" s="57">
        <f t="shared" si="5"/>
        <v>234</v>
      </c>
      <c r="B251" s="97">
        <v>42</v>
      </c>
      <c r="C251" s="9" t="s">
        <v>12</v>
      </c>
      <c r="D251" s="10" t="s">
        <v>394</v>
      </c>
      <c r="E251" s="11" t="s">
        <v>395</v>
      </c>
      <c r="F251" s="13" t="s">
        <v>386</v>
      </c>
      <c r="G251" s="36" t="s">
        <v>1058</v>
      </c>
      <c r="H251" s="13" t="s">
        <v>397</v>
      </c>
      <c r="I251" s="57" t="s">
        <v>396</v>
      </c>
      <c r="J251" s="40"/>
    </row>
    <row r="252" spans="1:10" ht="30" customHeight="1" x14ac:dyDescent="0.15">
      <c r="A252" s="57">
        <f t="shared" si="5"/>
        <v>235</v>
      </c>
      <c r="B252" s="97">
        <v>42</v>
      </c>
      <c r="C252" s="9" t="s">
        <v>12</v>
      </c>
      <c r="D252" s="10" t="s">
        <v>735</v>
      </c>
      <c r="E252" s="11" t="s">
        <v>39</v>
      </c>
      <c r="F252" s="13" t="s">
        <v>419</v>
      </c>
      <c r="G252" s="36" t="s">
        <v>1058</v>
      </c>
      <c r="H252" s="13" t="s">
        <v>1052</v>
      </c>
      <c r="I252" s="57" t="s">
        <v>737</v>
      </c>
      <c r="J252" s="40"/>
    </row>
    <row r="253" spans="1:10" ht="30" customHeight="1" x14ac:dyDescent="0.15">
      <c r="A253" s="57">
        <f t="shared" si="5"/>
        <v>236</v>
      </c>
      <c r="B253" s="97">
        <v>42</v>
      </c>
      <c r="C253" s="9" t="s">
        <v>12</v>
      </c>
      <c r="D253" s="10" t="s">
        <v>736</v>
      </c>
      <c r="E253" s="11" t="s">
        <v>39</v>
      </c>
      <c r="F253" s="13" t="s">
        <v>419</v>
      </c>
      <c r="G253" s="36" t="s">
        <v>1058</v>
      </c>
      <c r="H253" s="13" t="s">
        <v>1052</v>
      </c>
      <c r="I253" s="57" t="s">
        <v>738</v>
      </c>
      <c r="J253" s="40"/>
    </row>
    <row r="254" spans="1:10" ht="30" customHeight="1" x14ac:dyDescent="0.15">
      <c r="A254" s="57">
        <f t="shared" si="5"/>
        <v>237</v>
      </c>
      <c r="B254" s="97">
        <v>42</v>
      </c>
      <c r="C254" s="9" t="s">
        <v>12</v>
      </c>
      <c r="D254" s="10" t="s">
        <v>393</v>
      </c>
      <c r="E254" s="11" t="s">
        <v>44</v>
      </c>
      <c r="F254" s="13" t="s">
        <v>386</v>
      </c>
      <c r="G254" s="36" t="s">
        <v>1058</v>
      </c>
      <c r="H254" s="13" t="s">
        <v>1052</v>
      </c>
      <c r="I254" s="57" t="s">
        <v>46</v>
      </c>
      <c r="J254" s="40"/>
    </row>
    <row r="255" spans="1:10" ht="30" customHeight="1" x14ac:dyDescent="0.15">
      <c r="A255" s="57">
        <f t="shared" si="5"/>
        <v>238</v>
      </c>
      <c r="B255" s="97">
        <v>42</v>
      </c>
      <c r="C255" s="9" t="s">
        <v>12</v>
      </c>
      <c r="D255" s="10" t="s">
        <v>406</v>
      </c>
      <c r="E255" s="11" t="s">
        <v>215</v>
      </c>
      <c r="F255" s="13" t="s">
        <v>386</v>
      </c>
      <c r="G255" s="36" t="s">
        <v>1058</v>
      </c>
      <c r="H255" s="13" t="s">
        <v>1052</v>
      </c>
      <c r="I255" s="57" t="s">
        <v>407</v>
      </c>
      <c r="J255" s="40"/>
    </row>
    <row r="256" spans="1:10" ht="30" customHeight="1" x14ac:dyDescent="0.15">
      <c r="A256" s="57">
        <f t="shared" si="5"/>
        <v>239</v>
      </c>
      <c r="B256" s="97">
        <v>42</v>
      </c>
      <c r="C256" s="9" t="s">
        <v>12</v>
      </c>
      <c r="D256" s="10" t="s">
        <v>403</v>
      </c>
      <c r="E256" s="11" t="s">
        <v>404</v>
      </c>
      <c r="F256" s="13" t="s">
        <v>405</v>
      </c>
      <c r="G256" s="36" t="s">
        <v>1058</v>
      </c>
      <c r="H256" s="13" t="s">
        <v>400</v>
      </c>
      <c r="I256" s="57" t="s">
        <v>186</v>
      </c>
      <c r="J256" s="40"/>
    </row>
    <row r="257" spans="1:10" ht="30" customHeight="1" x14ac:dyDescent="0.15">
      <c r="A257" s="57">
        <f t="shared" si="5"/>
        <v>240</v>
      </c>
      <c r="B257" s="97">
        <v>42</v>
      </c>
      <c r="C257" s="9" t="s">
        <v>12</v>
      </c>
      <c r="D257" s="10" t="s">
        <v>739</v>
      </c>
      <c r="E257" s="11" t="s">
        <v>404</v>
      </c>
      <c r="F257" s="13" t="s">
        <v>405</v>
      </c>
      <c r="G257" s="36" t="s">
        <v>1058</v>
      </c>
      <c r="H257" s="13" t="s">
        <v>400</v>
      </c>
      <c r="I257" s="57" t="s">
        <v>186</v>
      </c>
      <c r="J257" s="40"/>
    </row>
    <row r="258" spans="1:10" ht="30" customHeight="1" x14ac:dyDescent="0.15">
      <c r="A258" s="57">
        <f t="shared" si="5"/>
        <v>241</v>
      </c>
      <c r="B258" s="97">
        <v>42</v>
      </c>
      <c r="C258" s="9" t="s">
        <v>12</v>
      </c>
      <c r="D258" s="10" t="s">
        <v>740</v>
      </c>
      <c r="E258" s="11" t="s">
        <v>404</v>
      </c>
      <c r="F258" s="13" t="s">
        <v>405</v>
      </c>
      <c r="G258" s="36" t="s">
        <v>1058</v>
      </c>
      <c r="H258" s="13" t="s">
        <v>400</v>
      </c>
      <c r="I258" s="57" t="s">
        <v>186</v>
      </c>
      <c r="J258" s="40"/>
    </row>
    <row r="259" spans="1:10" ht="30" customHeight="1" x14ac:dyDescent="0.15">
      <c r="A259" s="57">
        <f t="shared" si="5"/>
        <v>242</v>
      </c>
      <c r="B259" s="97">
        <v>42</v>
      </c>
      <c r="C259" s="9" t="s">
        <v>12</v>
      </c>
      <c r="D259" s="51" t="s">
        <v>1077</v>
      </c>
      <c r="E259" s="52" t="s">
        <v>404</v>
      </c>
      <c r="F259" s="53" t="s">
        <v>405</v>
      </c>
      <c r="G259" s="36" t="s">
        <v>1058</v>
      </c>
      <c r="H259" s="53" t="s">
        <v>400</v>
      </c>
      <c r="I259" s="106" t="s">
        <v>186</v>
      </c>
      <c r="J259" s="40"/>
    </row>
    <row r="260" spans="1:10" ht="30" customHeight="1" x14ac:dyDescent="0.15">
      <c r="A260" s="57">
        <f t="shared" si="5"/>
        <v>243</v>
      </c>
      <c r="B260" s="97">
        <v>42</v>
      </c>
      <c r="C260" s="9" t="s">
        <v>12</v>
      </c>
      <c r="D260" s="10" t="s">
        <v>420</v>
      </c>
      <c r="E260" s="11" t="s">
        <v>151</v>
      </c>
      <c r="F260" s="13" t="s">
        <v>419</v>
      </c>
      <c r="G260" s="36" t="s">
        <v>1058</v>
      </c>
      <c r="H260" s="13" t="s">
        <v>421</v>
      </c>
      <c r="I260" s="57" t="s">
        <v>99</v>
      </c>
      <c r="J260" s="40"/>
    </row>
    <row r="261" spans="1:10" ht="30" customHeight="1" x14ac:dyDescent="0.15">
      <c r="A261" s="57">
        <f t="shared" si="5"/>
        <v>244</v>
      </c>
      <c r="B261" s="97">
        <v>42</v>
      </c>
      <c r="C261" s="9" t="s">
        <v>12</v>
      </c>
      <c r="D261" s="10" t="s">
        <v>398</v>
      </c>
      <c r="E261" s="11" t="s">
        <v>39</v>
      </c>
      <c r="F261" s="13" t="s">
        <v>386</v>
      </c>
      <c r="G261" s="36" t="s">
        <v>1058</v>
      </c>
      <c r="H261" s="13" t="s">
        <v>100</v>
      </c>
      <c r="I261" s="57" t="s">
        <v>399</v>
      </c>
      <c r="J261" s="40"/>
    </row>
    <row r="262" spans="1:10" ht="30" customHeight="1" x14ac:dyDescent="0.15">
      <c r="A262" s="57">
        <f t="shared" si="5"/>
        <v>245</v>
      </c>
      <c r="B262" s="97">
        <v>42</v>
      </c>
      <c r="C262" s="9" t="s">
        <v>12</v>
      </c>
      <c r="D262" s="10" t="s">
        <v>417</v>
      </c>
      <c r="E262" s="11" t="s">
        <v>39</v>
      </c>
      <c r="F262" s="13" t="s">
        <v>386</v>
      </c>
      <c r="G262" s="36" t="s">
        <v>1058</v>
      </c>
      <c r="H262" s="13" t="s">
        <v>158</v>
      </c>
      <c r="I262" s="57" t="s">
        <v>157</v>
      </c>
      <c r="J262" s="40"/>
    </row>
    <row r="263" spans="1:10" ht="30" customHeight="1" x14ac:dyDescent="0.15">
      <c r="A263" s="57">
        <f t="shared" si="5"/>
        <v>246</v>
      </c>
      <c r="B263" s="97">
        <v>42</v>
      </c>
      <c r="C263" s="9" t="s">
        <v>12</v>
      </c>
      <c r="D263" s="10" t="s">
        <v>415</v>
      </c>
      <c r="E263" s="11" t="s">
        <v>39</v>
      </c>
      <c r="F263" s="13" t="s">
        <v>386</v>
      </c>
      <c r="G263" s="36" t="s">
        <v>1058</v>
      </c>
      <c r="H263" s="13" t="s">
        <v>881</v>
      </c>
      <c r="I263" s="57" t="s">
        <v>416</v>
      </c>
      <c r="J263" s="40"/>
    </row>
    <row r="264" spans="1:10" ht="30" customHeight="1" x14ac:dyDescent="0.15">
      <c r="A264" s="57">
        <f t="shared" si="5"/>
        <v>247</v>
      </c>
      <c r="B264" s="97">
        <v>42</v>
      </c>
      <c r="C264" s="9" t="s">
        <v>12</v>
      </c>
      <c r="D264" s="10" t="s">
        <v>741</v>
      </c>
      <c r="E264" s="11" t="s">
        <v>39</v>
      </c>
      <c r="F264" s="13" t="s">
        <v>386</v>
      </c>
      <c r="G264" s="36" t="s">
        <v>1058</v>
      </c>
      <c r="H264" s="13" t="s">
        <v>881</v>
      </c>
      <c r="I264" s="57" t="s">
        <v>416</v>
      </c>
      <c r="J264" s="40"/>
    </row>
    <row r="265" spans="1:10" ht="30" customHeight="1" x14ac:dyDescent="0.15">
      <c r="A265" s="57">
        <f t="shared" si="5"/>
        <v>248</v>
      </c>
      <c r="B265" s="97">
        <v>42</v>
      </c>
      <c r="C265" s="9" t="s">
        <v>12</v>
      </c>
      <c r="D265" s="10" t="s">
        <v>418</v>
      </c>
      <c r="E265" s="11" t="s">
        <v>1072</v>
      </c>
      <c r="F265" s="13" t="s">
        <v>419</v>
      </c>
      <c r="G265" s="36" t="s">
        <v>1058</v>
      </c>
      <c r="H265" s="13" t="s">
        <v>51</v>
      </c>
      <c r="I265" s="57" t="s">
        <v>1076</v>
      </c>
      <c r="J265" s="40"/>
    </row>
    <row r="266" spans="1:10" ht="30" customHeight="1" x14ac:dyDescent="0.15">
      <c r="A266" s="57">
        <f t="shared" si="5"/>
        <v>249</v>
      </c>
      <c r="B266" s="97">
        <v>42</v>
      </c>
      <c r="C266" s="9" t="s">
        <v>12</v>
      </c>
      <c r="D266" s="10" t="s">
        <v>401</v>
      </c>
      <c r="E266" s="11" t="s">
        <v>39</v>
      </c>
      <c r="F266" s="13" t="s">
        <v>96</v>
      </c>
      <c r="G266" s="36" t="s">
        <v>1058</v>
      </c>
      <c r="H266" s="13" t="s">
        <v>51</v>
      </c>
      <c r="I266" s="57" t="s">
        <v>402</v>
      </c>
      <c r="J266" s="40"/>
    </row>
    <row r="267" spans="1:10" ht="30" customHeight="1" x14ac:dyDescent="0.15">
      <c r="A267" s="57">
        <f t="shared" si="5"/>
        <v>250</v>
      </c>
      <c r="B267" s="97">
        <v>42</v>
      </c>
      <c r="C267" s="9" t="s">
        <v>12</v>
      </c>
      <c r="D267" s="10" t="s">
        <v>384</v>
      </c>
      <c r="E267" s="11" t="s">
        <v>385</v>
      </c>
      <c r="F267" s="13" t="s">
        <v>386</v>
      </c>
      <c r="G267" s="36" t="s">
        <v>1058</v>
      </c>
      <c r="H267" s="13" t="s">
        <v>51</v>
      </c>
      <c r="I267" s="57" t="s">
        <v>387</v>
      </c>
      <c r="J267" s="40"/>
    </row>
    <row r="268" spans="1:10" ht="30" customHeight="1" x14ac:dyDescent="0.15">
      <c r="A268" s="57">
        <f t="shared" si="5"/>
        <v>251</v>
      </c>
      <c r="B268" s="97">
        <v>42</v>
      </c>
      <c r="C268" s="9" t="s">
        <v>12</v>
      </c>
      <c r="D268" s="10" t="s">
        <v>388</v>
      </c>
      <c r="E268" s="11" t="s">
        <v>48</v>
      </c>
      <c r="F268" s="13" t="s">
        <v>386</v>
      </c>
      <c r="G268" s="36" t="s">
        <v>1058</v>
      </c>
      <c r="H268" s="13" t="s">
        <v>51</v>
      </c>
      <c r="I268" s="57" t="s">
        <v>389</v>
      </c>
      <c r="J268" s="40"/>
    </row>
    <row r="269" spans="1:10" ht="30" customHeight="1" x14ac:dyDescent="0.15">
      <c r="A269" s="57">
        <f t="shared" si="5"/>
        <v>252</v>
      </c>
      <c r="B269" s="97">
        <v>42</v>
      </c>
      <c r="C269" s="9" t="s">
        <v>12</v>
      </c>
      <c r="D269" s="10" t="s">
        <v>391</v>
      </c>
      <c r="E269" s="11" t="s">
        <v>48</v>
      </c>
      <c r="F269" s="13" t="s">
        <v>386</v>
      </c>
      <c r="G269" s="36" t="s">
        <v>1058</v>
      </c>
      <c r="H269" s="13" t="s">
        <v>51</v>
      </c>
      <c r="I269" s="57" t="s">
        <v>392</v>
      </c>
      <c r="J269" s="40"/>
    </row>
    <row r="270" spans="1:10" ht="30" customHeight="1" x14ac:dyDescent="0.15">
      <c r="A270" s="57">
        <f t="shared" si="5"/>
        <v>253</v>
      </c>
      <c r="B270" s="97">
        <v>42</v>
      </c>
      <c r="C270" s="9" t="s">
        <v>12</v>
      </c>
      <c r="D270" s="10" t="s">
        <v>1034</v>
      </c>
      <c r="E270" s="11" t="s">
        <v>1072</v>
      </c>
      <c r="F270" s="13" t="s">
        <v>386</v>
      </c>
      <c r="G270" s="36" t="s">
        <v>1058</v>
      </c>
      <c r="H270" s="13" t="s">
        <v>51</v>
      </c>
      <c r="I270" s="57" t="s">
        <v>1073</v>
      </c>
      <c r="J270" s="40"/>
    </row>
    <row r="271" spans="1:10" ht="30" customHeight="1" x14ac:dyDescent="0.15">
      <c r="A271" s="57">
        <f t="shared" si="5"/>
        <v>254</v>
      </c>
      <c r="B271" s="97">
        <v>42</v>
      </c>
      <c r="C271" s="9" t="s">
        <v>12</v>
      </c>
      <c r="D271" s="10" t="s">
        <v>413</v>
      </c>
      <c r="E271" s="11" t="s">
        <v>39</v>
      </c>
      <c r="F271" s="13" t="s">
        <v>386</v>
      </c>
      <c r="G271" s="36" t="s">
        <v>1058</v>
      </c>
      <c r="H271" s="13" t="s">
        <v>51</v>
      </c>
      <c r="I271" s="57" t="s">
        <v>414</v>
      </c>
      <c r="J271" s="40"/>
    </row>
    <row r="272" spans="1:10" ht="30" customHeight="1" x14ac:dyDescent="0.15">
      <c r="A272" s="57">
        <f t="shared" si="5"/>
        <v>255</v>
      </c>
      <c r="B272" s="97">
        <v>42</v>
      </c>
      <c r="C272" s="9" t="s">
        <v>12</v>
      </c>
      <c r="D272" s="10" t="s">
        <v>408</v>
      </c>
      <c r="E272" s="11" t="s">
        <v>48</v>
      </c>
      <c r="F272" s="13" t="s">
        <v>409</v>
      </c>
      <c r="G272" s="36" t="s">
        <v>1058</v>
      </c>
      <c r="H272" s="13" t="s">
        <v>51</v>
      </c>
      <c r="I272" s="57" t="s">
        <v>410</v>
      </c>
      <c r="J272" s="40"/>
    </row>
    <row r="273" spans="1:10" ht="30" customHeight="1" x14ac:dyDescent="0.15">
      <c r="A273" s="57">
        <f t="shared" si="5"/>
        <v>256</v>
      </c>
      <c r="B273" s="97">
        <v>42</v>
      </c>
      <c r="C273" s="9" t="s">
        <v>12</v>
      </c>
      <c r="D273" s="10" t="s">
        <v>411</v>
      </c>
      <c r="E273" s="11" t="s">
        <v>48</v>
      </c>
      <c r="F273" s="13" t="s">
        <v>409</v>
      </c>
      <c r="G273" s="36" t="s">
        <v>1058</v>
      </c>
      <c r="H273" s="13" t="s">
        <v>51</v>
      </c>
      <c r="I273" s="57" t="s">
        <v>412</v>
      </c>
      <c r="J273" s="40"/>
    </row>
    <row r="274" spans="1:10" ht="30" customHeight="1" x14ac:dyDescent="0.15">
      <c r="A274" s="57">
        <f t="shared" si="5"/>
        <v>257</v>
      </c>
      <c r="B274" s="97">
        <v>42</v>
      </c>
      <c r="C274" s="9" t="s">
        <v>12</v>
      </c>
      <c r="D274" s="10" t="s">
        <v>771</v>
      </c>
      <c r="E274" s="11" t="s">
        <v>152</v>
      </c>
      <c r="F274" s="13" t="s">
        <v>772</v>
      </c>
      <c r="G274" s="36" t="s">
        <v>1058</v>
      </c>
      <c r="H274" s="13" t="s">
        <v>773</v>
      </c>
      <c r="I274" s="57" t="s">
        <v>770</v>
      </c>
      <c r="J274" s="40"/>
    </row>
    <row r="275" spans="1:10" ht="30" customHeight="1" x14ac:dyDescent="0.15">
      <c r="A275" s="57">
        <f t="shared" ref="A275:A338" si="6">A274+1</f>
        <v>258</v>
      </c>
      <c r="B275" s="97">
        <v>42</v>
      </c>
      <c r="C275" s="9" t="s">
        <v>12</v>
      </c>
      <c r="D275" s="10" t="s">
        <v>767</v>
      </c>
      <c r="E275" s="11" t="s">
        <v>390</v>
      </c>
      <c r="F275" s="13" t="s">
        <v>386</v>
      </c>
      <c r="G275" s="36" t="s">
        <v>1058</v>
      </c>
      <c r="H275" s="13" t="s">
        <v>768</v>
      </c>
      <c r="I275" s="57" t="s">
        <v>770</v>
      </c>
      <c r="J275" s="40"/>
    </row>
    <row r="276" spans="1:10" ht="30" customHeight="1" x14ac:dyDescent="0.15">
      <c r="A276" s="57">
        <f t="shared" si="6"/>
        <v>259</v>
      </c>
      <c r="B276" s="97">
        <v>42</v>
      </c>
      <c r="C276" s="9" t="s">
        <v>12</v>
      </c>
      <c r="D276" s="79" t="s">
        <v>931</v>
      </c>
      <c r="E276" s="78" t="s">
        <v>39</v>
      </c>
      <c r="F276" s="79" t="s">
        <v>386</v>
      </c>
      <c r="G276" s="36" t="s">
        <v>1058</v>
      </c>
      <c r="H276" s="13" t="s">
        <v>27</v>
      </c>
      <c r="I276" s="78" t="s">
        <v>701</v>
      </c>
      <c r="J276" s="40"/>
    </row>
    <row r="277" spans="1:10" s="8" customFormat="1" ht="30" customHeight="1" x14ac:dyDescent="0.15">
      <c r="A277" s="57">
        <f t="shared" si="6"/>
        <v>260</v>
      </c>
      <c r="B277" s="97">
        <v>42</v>
      </c>
      <c r="C277" s="9" t="s">
        <v>12</v>
      </c>
      <c r="D277" s="79" t="s">
        <v>932</v>
      </c>
      <c r="E277" s="78" t="s">
        <v>39</v>
      </c>
      <c r="F277" s="79" t="s">
        <v>386</v>
      </c>
      <c r="G277" s="36" t="s">
        <v>1058</v>
      </c>
      <c r="H277" s="13" t="s">
        <v>27</v>
      </c>
      <c r="I277" s="78" t="s">
        <v>701</v>
      </c>
      <c r="J277" s="40"/>
    </row>
    <row r="278" spans="1:10" ht="30" customHeight="1" x14ac:dyDescent="0.15">
      <c r="A278" s="57">
        <f t="shared" si="6"/>
        <v>261</v>
      </c>
      <c r="B278" s="97">
        <v>42</v>
      </c>
      <c r="C278" s="9" t="s">
        <v>12</v>
      </c>
      <c r="D278" s="10" t="s">
        <v>424</v>
      </c>
      <c r="E278" s="11" t="s">
        <v>425</v>
      </c>
      <c r="F278" s="13" t="s">
        <v>423</v>
      </c>
      <c r="G278" s="36" t="s">
        <v>1059</v>
      </c>
      <c r="H278" s="13" t="s">
        <v>51</v>
      </c>
      <c r="I278" s="57" t="s">
        <v>426</v>
      </c>
      <c r="J278" s="40"/>
    </row>
    <row r="279" spans="1:10" ht="30" customHeight="1" x14ac:dyDescent="0.15">
      <c r="A279" s="57">
        <f t="shared" si="6"/>
        <v>262</v>
      </c>
      <c r="B279" s="97">
        <v>42</v>
      </c>
      <c r="C279" s="9" t="s">
        <v>12</v>
      </c>
      <c r="D279" s="79" t="s">
        <v>934</v>
      </c>
      <c r="E279" s="78" t="s">
        <v>58</v>
      </c>
      <c r="F279" s="39" t="s">
        <v>938</v>
      </c>
      <c r="G279" s="36" t="s">
        <v>1065</v>
      </c>
      <c r="H279" s="39" t="s">
        <v>940</v>
      </c>
      <c r="I279" s="78" t="s">
        <v>758</v>
      </c>
      <c r="J279" s="40"/>
    </row>
    <row r="280" spans="1:10" ht="30" customHeight="1" x14ac:dyDescent="0.15">
      <c r="A280" s="57">
        <f t="shared" si="6"/>
        <v>263</v>
      </c>
      <c r="B280" s="97">
        <v>42</v>
      </c>
      <c r="C280" s="9" t="s">
        <v>12</v>
      </c>
      <c r="D280" s="79" t="s">
        <v>935</v>
      </c>
      <c r="E280" s="78" t="s">
        <v>58</v>
      </c>
      <c r="F280" s="79" t="s">
        <v>427</v>
      </c>
      <c r="G280" s="36" t="s">
        <v>1065</v>
      </c>
      <c r="H280" s="39" t="s">
        <v>940</v>
      </c>
      <c r="I280" s="78" t="s">
        <v>758</v>
      </c>
      <c r="J280" s="40"/>
    </row>
    <row r="281" spans="1:10" ht="30" customHeight="1" x14ac:dyDescent="0.15">
      <c r="A281" s="57">
        <f t="shared" si="6"/>
        <v>264</v>
      </c>
      <c r="B281" s="97">
        <v>42</v>
      </c>
      <c r="C281" s="9" t="s">
        <v>12</v>
      </c>
      <c r="D281" s="10" t="s">
        <v>432</v>
      </c>
      <c r="E281" s="11" t="s">
        <v>118</v>
      </c>
      <c r="F281" s="13" t="s">
        <v>433</v>
      </c>
      <c r="G281" s="36" t="s">
        <v>1061</v>
      </c>
      <c r="H281" s="13" t="s">
        <v>32</v>
      </c>
      <c r="I281" s="57" t="s">
        <v>31</v>
      </c>
      <c r="J281" s="40"/>
    </row>
    <row r="282" spans="1:10" ht="30" customHeight="1" x14ac:dyDescent="0.15">
      <c r="A282" s="57">
        <f t="shared" si="6"/>
        <v>265</v>
      </c>
      <c r="B282" s="97">
        <v>42</v>
      </c>
      <c r="C282" s="9" t="s">
        <v>12</v>
      </c>
      <c r="D282" s="10" t="s">
        <v>428</v>
      </c>
      <c r="E282" s="11" t="s">
        <v>118</v>
      </c>
      <c r="F282" s="13" t="s">
        <v>429</v>
      </c>
      <c r="G282" s="36" t="s">
        <v>1061</v>
      </c>
      <c r="H282" s="13" t="s">
        <v>431</v>
      </c>
      <c r="I282" s="57" t="s">
        <v>430</v>
      </c>
      <c r="J282" s="40"/>
    </row>
    <row r="283" spans="1:10" ht="30" customHeight="1" x14ac:dyDescent="0.15">
      <c r="A283" s="57">
        <f t="shared" si="6"/>
        <v>266</v>
      </c>
      <c r="B283" s="97">
        <v>42</v>
      </c>
      <c r="C283" s="9" t="s">
        <v>12</v>
      </c>
      <c r="D283" s="51" t="s">
        <v>440</v>
      </c>
      <c r="E283" s="52" t="s">
        <v>121</v>
      </c>
      <c r="F283" s="53" t="s">
        <v>435</v>
      </c>
      <c r="G283" s="36" t="s">
        <v>1062</v>
      </c>
      <c r="H283" s="53" t="s">
        <v>400</v>
      </c>
      <c r="I283" s="106" t="s">
        <v>442</v>
      </c>
      <c r="J283" s="40" t="s">
        <v>924</v>
      </c>
    </row>
    <row r="284" spans="1:10" ht="30" customHeight="1" x14ac:dyDescent="0.15">
      <c r="A284" s="57">
        <f t="shared" si="6"/>
        <v>267</v>
      </c>
      <c r="B284" s="97">
        <v>42</v>
      </c>
      <c r="C284" s="9" t="s">
        <v>12</v>
      </c>
      <c r="D284" s="51" t="s">
        <v>440</v>
      </c>
      <c r="E284" s="52" t="s">
        <v>121</v>
      </c>
      <c r="F284" s="53" t="s">
        <v>438</v>
      </c>
      <c r="G284" s="36" t="s">
        <v>1062</v>
      </c>
      <c r="H284" s="53" t="s">
        <v>400</v>
      </c>
      <c r="I284" s="106" t="s">
        <v>442</v>
      </c>
      <c r="J284" s="40" t="s">
        <v>924</v>
      </c>
    </row>
    <row r="285" spans="1:10" ht="30" customHeight="1" x14ac:dyDescent="0.15">
      <c r="A285" s="57">
        <f t="shared" si="6"/>
        <v>268</v>
      </c>
      <c r="B285" s="97">
        <v>42</v>
      </c>
      <c r="C285" s="9" t="s">
        <v>12</v>
      </c>
      <c r="D285" s="51" t="s">
        <v>441</v>
      </c>
      <c r="E285" s="52" t="s">
        <v>121</v>
      </c>
      <c r="F285" s="53" t="s">
        <v>435</v>
      </c>
      <c r="G285" s="36" t="s">
        <v>1062</v>
      </c>
      <c r="H285" s="53" t="s">
        <v>400</v>
      </c>
      <c r="I285" s="106" t="s">
        <v>442</v>
      </c>
      <c r="J285" s="40" t="s">
        <v>924</v>
      </c>
    </row>
    <row r="286" spans="1:10" ht="30" customHeight="1" x14ac:dyDescent="0.15">
      <c r="A286" s="57">
        <f t="shared" si="6"/>
        <v>269</v>
      </c>
      <c r="B286" s="97">
        <v>42</v>
      </c>
      <c r="C286" s="9" t="s">
        <v>12</v>
      </c>
      <c r="D286" s="51" t="s">
        <v>1033</v>
      </c>
      <c r="E286" s="52" t="s">
        <v>121</v>
      </c>
      <c r="F286" s="53" t="s">
        <v>435</v>
      </c>
      <c r="G286" s="36" t="s">
        <v>1062</v>
      </c>
      <c r="H286" s="53" t="s">
        <v>400</v>
      </c>
      <c r="I286" s="106" t="s">
        <v>442</v>
      </c>
      <c r="J286" s="56" t="s">
        <v>925</v>
      </c>
    </row>
    <row r="287" spans="1:10" ht="30" customHeight="1" x14ac:dyDescent="0.15">
      <c r="A287" s="57">
        <f t="shared" si="6"/>
        <v>270</v>
      </c>
      <c r="B287" s="97">
        <v>42</v>
      </c>
      <c r="C287" s="9" t="s">
        <v>12</v>
      </c>
      <c r="D287" s="10" t="s">
        <v>742</v>
      </c>
      <c r="E287" s="11" t="s">
        <v>121</v>
      </c>
      <c r="F287" s="13" t="s">
        <v>438</v>
      </c>
      <c r="G287" s="36" t="s">
        <v>1062</v>
      </c>
      <c r="H287" s="13" t="s">
        <v>400</v>
      </c>
      <c r="I287" s="57" t="s">
        <v>186</v>
      </c>
      <c r="J287" s="40"/>
    </row>
    <row r="288" spans="1:10" ht="30" customHeight="1" x14ac:dyDescent="0.15">
      <c r="A288" s="57">
        <f t="shared" si="6"/>
        <v>271</v>
      </c>
      <c r="B288" s="97">
        <v>42</v>
      </c>
      <c r="C288" s="9" t="s">
        <v>12</v>
      </c>
      <c r="D288" s="10" t="s">
        <v>743</v>
      </c>
      <c r="E288" s="11" t="s">
        <v>121</v>
      </c>
      <c r="F288" s="13" t="s">
        <v>435</v>
      </c>
      <c r="G288" s="36" t="s">
        <v>1062</v>
      </c>
      <c r="H288" s="13" t="s">
        <v>400</v>
      </c>
      <c r="I288" s="57" t="s">
        <v>442</v>
      </c>
      <c r="J288" s="40"/>
    </row>
    <row r="289" spans="1:10" ht="30" customHeight="1" x14ac:dyDescent="0.15">
      <c r="A289" s="57">
        <f t="shared" si="6"/>
        <v>272</v>
      </c>
      <c r="B289" s="97">
        <v>42</v>
      </c>
      <c r="C289" s="9" t="s">
        <v>12</v>
      </c>
      <c r="D289" s="10" t="s">
        <v>437</v>
      </c>
      <c r="E289" s="11" t="s">
        <v>121</v>
      </c>
      <c r="F289" s="13" t="s">
        <v>438</v>
      </c>
      <c r="G289" s="36" t="s">
        <v>1062</v>
      </c>
      <c r="H289" s="13" t="s">
        <v>400</v>
      </c>
      <c r="I289" s="57" t="s">
        <v>186</v>
      </c>
      <c r="J289" s="40"/>
    </row>
    <row r="290" spans="1:10" ht="30" customHeight="1" x14ac:dyDescent="0.15">
      <c r="A290" s="57">
        <f t="shared" si="6"/>
        <v>273</v>
      </c>
      <c r="B290" s="97">
        <v>42</v>
      </c>
      <c r="C290" s="9" t="s">
        <v>12</v>
      </c>
      <c r="D290" s="10" t="s">
        <v>434</v>
      </c>
      <c r="E290" s="11" t="s">
        <v>121</v>
      </c>
      <c r="F290" s="13" t="s">
        <v>435</v>
      </c>
      <c r="G290" s="36" t="s">
        <v>1062</v>
      </c>
      <c r="H290" s="13" t="s">
        <v>51</v>
      </c>
      <c r="I290" s="57" t="s">
        <v>436</v>
      </c>
      <c r="J290" s="40"/>
    </row>
    <row r="291" spans="1:10" ht="30" customHeight="1" x14ac:dyDescent="0.15">
      <c r="A291" s="57">
        <f t="shared" si="6"/>
        <v>274</v>
      </c>
      <c r="B291" s="97">
        <v>51</v>
      </c>
      <c r="C291" s="9" t="s">
        <v>1078</v>
      </c>
      <c r="D291" s="10" t="s">
        <v>446</v>
      </c>
      <c r="E291" s="11" t="s">
        <v>34</v>
      </c>
      <c r="F291" s="13" t="s">
        <v>447</v>
      </c>
      <c r="G291" s="36" t="s">
        <v>1057</v>
      </c>
      <c r="H291" s="13" t="s">
        <v>37</v>
      </c>
      <c r="I291" s="57" t="s">
        <v>448</v>
      </c>
      <c r="J291" s="40"/>
    </row>
    <row r="292" spans="1:10" ht="30" customHeight="1" x14ac:dyDescent="0.15">
      <c r="A292" s="57">
        <f t="shared" si="6"/>
        <v>275</v>
      </c>
      <c r="B292" s="97">
        <v>51</v>
      </c>
      <c r="C292" s="9" t="s">
        <v>1078</v>
      </c>
      <c r="D292" s="10" t="s">
        <v>443</v>
      </c>
      <c r="E292" s="11" t="s">
        <v>79</v>
      </c>
      <c r="F292" s="13" t="s">
        <v>444</v>
      </c>
      <c r="G292" s="36" t="s">
        <v>1057</v>
      </c>
      <c r="H292" s="13" t="s">
        <v>82</v>
      </c>
      <c r="I292" s="57" t="s">
        <v>445</v>
      </c>
      <c r="J292" s="40"/>
    </row>
    <row r="293" spans="1:10" ht="30" customHeight="1" x14ac:dyDescent="0.15">
      <c r="A293" s="57">
        <f t="shared" si="6"/>
        <v>276</v>
      </c>
      <c r="B293" s="97">
        <v>51</v>
      </c>
      <c r="C293" s="9" t="s">
        <v>1078</v>
      </c>
      <c r="D293" s="48" t="s">
        <v>948</v>
      </c>
      <c r="E293" s="82" t="s">
        <v>385</v>
      </c>
      <c r="F293" s="83" t="s">
        <v>283</v>
      </c>
      <c r="G293" s="36" t="s">
        <v>1058</v>
      </c>
      <c r="H293" s="13" t="s">
        <v>51</v>
      </c>
      <c r="I293" s="57" t="s">
        <v>1035</v>
      </c>
      <c r="J293" s="40" t="s">
        <v>364</v>
      </c>
    </row>
    <row r="294" spans="1:10" ht="30" customHeight="1" x14ac:dyDescent="0.15">
      <c r="A294" s="57">
        <f t="shared" si="6"/>
        <v>277</v>
      </c>
      <c r="B294" s="97">
        <v>51</v>
      </c>
      <c r="C294" s="9" t="s">
        <v>1078</v>
      </c>
      <c r="D294" s="10" t="s">
        <v>309</v>
      </c>
      <c r="E294" s="11" t="s">
        <v>63</v>
      </c>
      <c r="F294" s="13" t="s">
        <v>310</v>
      </c>
      <c r="G294" s="36" t="s">
        <v>1060</v>
      </c>
      <c r="H294" s="13" t="s">
        <v>115</v>
      </c>
      <c r="I294" s="57" t="s">
        <v>311</v>
      </c>
      <c r="J294" s="40"/>
    </row>
    <row r="295" spans="1:10" ht="30" customHeight="1" x14ac:dyDescent="0.15">
      <c r="A295" s="57">
        <f t="shared" si="6"/>
        <v>278</v>
      </c>
      <c r="B295" s="97">
        <v>52</v>
      </c>
      <c r="C295" s="9" t="s">
        <v>18</v>
      </c>
      <c r="D295" s="10" t="s">
        <v>446</v>
      </c>
      <c r="E295" s="11" t="s">
        <v>34</v>
      </c>
      <c r="F295" s="13" t="s">
        <v>447</v>
      </c>
      <c r="G295" s="36" t="s">
        <v>1057</v>
      </c>
      <c r="H295" s="13" t="s">
        <v>37</v>
      </c>
      <c r="I295" s="57" t="s">
        <v>448</v>
      </c>
      <c r="J295" s="40"/>
    </row>
    <row r="296" spans="1:10" ht="30" customHeight="1" x14ac:dyDescent="0.15">
      <c r="A296" s="57">
        <f t="shared" si="6"/>
        <v>279</v>
      </c>
      <c r="B296" s="97">
        <v>52</v>
      </c>
      <c r="C296" s="9" t="s">
        <v>18</v>
      </c>
      <c r="D296" s="10" t="s">
        <v>449</v>
      </c>
      <c r="E296" s="11" t="s">
        <v>197</v>
      </c>
      <c r="F296" s="13" t="s">
        <v>450</v>
      </c>
      <c r="G296" s="36" t="s">
        <v>1057</v>
      </c>
      <c r="H296" s="13" t="s">
        <v>452</v>
      </c>
      <c r="I296" s="57" t="s">
        <v>451</v>
      </c>
      <c r="J296" s="40"/>
    </row>
    <row r="297" spans="1:10" ht="30" customHeight="1" x14ac:dyDescent="0.15">
      <c r="A297" s="57">
        <f t="shared" si="6"/>
        <v>280</v>
      </c>
      <c r="B297" s="97">
        <v>52</v>
      </c>
      <c r="C297" s="9" t="s">
        <v>18</v>
      </c>
      <c r="D297" s="10" t="s">
        <v>453</v>
      </c>
      <c r="E297" s="11" t="s">
        <v>58</v>
      </c>
      <c r="F297" s="13" t="s">
        <v>454</v>
      </c>
      <c r="G297" s="36" t="s">
        <v>1065</v>
      </c>
      <c r="H297" s="13" t="s">
        <v>452</v>
      </c>
      <c r="I297" s="57" t="s">
        <v>455</v>
      </c>
      <c r="J297" s="40"/>
    </row>
    <row r="298" spans="1:10" ht="30" customHeight="1" x14ac:dyDescent="0.15">
      <c r="A298" s="57">
        <f t="shared" si="6"/>
        <v>281</v>
      </c>
      <c r="B298" s="97">
        <v>52</v>
      </c>
      <c r="C298" s="9" t="s">
        <v>18</v>
      </c>
      <c r="D298" s="10" t="s">
        <v>456</v>
      </c>
      <c r="E298" s="11" t="s">
        <v>121</v>
      </c>
      <c r="F298" s="13" t="s">
        <v>318</v>
      </c>
      <c r="G298" s="36" t="s">
        <v>1062</v>
      </c>
      <c r="H298" s="13" t="s">
        <v>51</v>
      </c>
      <c r="I298" s="57" t="s">
        <v>50</v>
      </c>
      <c r="J298" s="40"/>
    </row>
    <row r="299" spans="1:10" ht="30" customHeight="1" x14ac:dyDescent="0.15">
      <c r="A299" s="57">
        <f t="shared" si="6"/>
        <v>282</v>
      </c>
      <c r="B299" s="97">
        <v>53</v>
      </c>
      <c r="C299" s="9" t="s">
        <v>745</v>
      </c>
      <c r="D299" s="10" t="s">
        <v>746</v>
      </c>
      <c r="E299" s="11" t="s">
        <v>197</v>
      </c>
      <c r="F299" s="13" t="s">
        <v>450</v>
      </c>
      <c r="G299" s="36" t="s">
        <v>1057</v>
      </c>
      <c r="H299" s="13" t="s">
        <v>452</v>
      </c>
      <c r="I299" s="57" t="s">
        <v>451</v>
      </c>
      <c r="J299" s="40"/>
    </row>
    <row r="300" spans="1:10" ht="30" customHeight="1" x14ac:dyDescent="0.15">
      <c r="A300" s="57">
        <f t="shared" si="6"/>
        <v>283</v>
      </c>
      <c r="B300" s="97">
        <v>54</v>
      </c>
      <c r="C300" s="9" t="s">
        <v>21</v>
      </c>
      <c r="D300" s="77" t="s">
        <v>949</v>
      </c>
      <c r="E300" s="11" t="s">
        <v>950</v>
      </c>
      <c r="F300" s="84" t="s">
        <v>952</v>
      </c>
      <c r="G300" s="36" t="s">
        <v>1057</v>
      </c>
      <c r="H300" s="85" t="s">
        <v>953</v>
      </c>
      <c r="I300" s="11" t="s">
        <v>956</v>
      </c>
      <c r="J300" s="40"/>
    </row>
    <row r="301" spans="1:10" ht="30" customHeight="1" x14ac:dyDescent="0.15">
      <c r="A301" s="57">
        <f t="shared" si="6"/>
        <v>284</v>
      </c>
      <c r="B301" s="97">
        <v>54</v>
      </c>
      <c r="C301" s="9" t="s">
        <v>21</v>
      </c>
      <c r="D301" s="10" t="s">
        <v>461</v>
      </c>
      <c r="E301" s="11" t="s">
        <v>48</v>
      </c>
      <c r="F301" s="13" t="s">
        <v>462</v>
      </c>
      <c r="G301" s="36" t="s">
        <v>1058</v>
      </c>
      <c r="H301" s="13" t="s">
        <v>51</v>
      </c>
      <c r="I301" s="57" t="s">
        <v>50</v>
      </c>
      <c r="J301" s="40"/>
    </row>
    <row r="302" spans="1:10" ht="30" customHeight="1" x14ac:dyDescent="0.15">
      <c r="A302" s="57">
        <f t="shared" si="6"/>
        <v>285</v>
      </c>
      <c r="B302" s="97">
        <v>54</v>
      </c>
      <c r="C302" s="9" t="s">
        <v>21</v>
      </c>
      <c r="D302" s="10" t="s">
        <v>775</v>
      </c>
      <c r="E302" s="11" t="s">
        <v>39</v>
      </c>
      <c r="F302" s="13" t="s">
        <v>777</v>
      </c>
      <c r="G302" s="36" t="s">
        <v>1058</v>
      </c>
      <c r="H302" s="13" t="s">
        <v>779</v>
      </c>
      <c r="I302" s="57" t="s">
        <v>781</v>
      </c>
      <c r="J302" s="40"/>
    </row>
    <row r="303" spans="1:10" ht="30" customHeight="1" x14ac:dyDescent="0.15">
      <c r="A303" s="57">
        <f t="shared" si="6"/>
        <v>286</v>
      </c>
      <c r="B303" s="97">
        <v>54</v>
      </c>
      <c r="C303" s="9" t="s">
        <v>21</v>
      </c>
      <c r="D303" s="10" t="s">
        <v>774</v>
      </c>
      <c r="E303" s="11" t="s">
        <v>215</v>
      </c>
      <c r="F303" s="13" t="s">
        <v>776</v>
      </c>
      <c r="G303" s="36" t="s">
        <v>1058</v>
      </c>
      <c r="H303" s="13" t="s">
        <v>778</v>
      </c>
      <c r="I303" s="57" t="s">
        <v>780</v>
      </c>
      <c r="J303" s="40"/>
    </row>
    <row r="304" spans="1:10" ht="30" customHeight="1" x14ac:dyDescent="0.15">
      <c r="A304" s="57">
        <f t="shared" si="6"/>
        <v>287</v>
      </c>
      <c r="B304" s="97">
        <v>54</v>
      </c>
      <c r="C304" s="9" t="s">
        <v>21</v>
      </c>
      <c r="D304" s="89" t="s">
        <v>951</v>
      </c>
      <c r="E304" s="11" t="s">
        <v>840</v>
      </c>
      <c r="F304" s="84" t="s">
        <v>954</v>
      </c>
      <c r="G304" s="36" t="s">
        <v>1058</v>
      </c>
      <c r="H304" s="85" t="s">
        <v>955</v>
      </c>
      <c r="I304" s="11" t="s">
        <v>957</v>
      </c>
      <c r="J304" s="40"/>
    </row>
    <row r="305" spans="1:10" ht="30" customHeight="1" x14ac:dyDescent="0.15">
      <c r="A305" s="57">
        <f t="shared" si="6"/>
        <v>288</v>
      </c>
      <c r="B305" s="97">
        <v>54</v>
      </c>
      <c r="C305" s="9" t="s">
        <v>21</v>
      </c>
      <c r="D305" s="10" t="s">
        <v>463</v>
      </c>
      <c r="E305" s="11" t="s">
        <v>464</v>
      </c>
      <c r="F305" s="13" t="s">
        <v>465</v>
      </c>
      <c r="G305" s="36" t="s">
        <v>1060</v>
      </c>
      <c r="H305" s="13" t="s">
        <v>467</v>
      </c>
      <c r="I305" s="57" t="s">
        <v>466</v>
      </c>
      <c r="J305" s="40"/>
    </row>
    <row r="306" spans="1:10" ht="30" customHeight="1" x14ac:dyDescent="0.15">
      <c r="A306" s="57">
        <f t="shared" si="6"/>
        <v>289</v>
      </c>
      <c r="B306" s="97">
        <v>54</v>
      </c>
      <c r="C306" s="9" t="s">
        <v>21</v>
      </c>
      <c r="D306" s="112" t="s">
        <v>468</v>
      </c>
      <c r="E306" s="11" t="s">
        <v>464</v>
      </c>
      <c r="F306" s="13" t="s">
        <v>469</v>
      </c>
      <c r="G306" s="36" t="s">
        <v>1060</v>
      </c>
      <c r="H306" s="13" t="s">
        <v>471</v>
      </c>
      <c r="I306" s="57" t="s">
        <v>470</v>
      </c>
      <c r="J306" s="40"/>
    </row>
    <row r="307" spans="1:10" ht="30" customHeight="1" x14ac:dyDescent="0.15">
      <c r="A307" s="57">
        <f t="shared" si="6"/>
        <v>290</v>
      </c>
      <c r="B307" s="97">
        <v>54</v>
      </c>
      <c r="C307" s="9" t="s">
        <v>21</v>
      </c>
      <c r="D307" s="112" t="s">
        <v>782</v>
      </c>
      <c r="E307" s="11" t="s">
        <v>783</v>
      </c>
      <c r="F307" s="13" t="s">
        <v>784</v>
      </c>
      <c r="G307" s="59" t="s">
        <v>1064</v>
      </c>
      <c r="H307" s="13" t="s">
        <v>785</v>
      </c>
      <c r="I307" s="57" t="s">
        <v>786</v>
      </c>
      <c r="J307" s="40"/>
    </row>
    <row r="308" spans="1:10" ht="30" customHeight="1" x14ac:dyDescent="0.15">
      <c r="A308" s="57">
        <f t="shared" si="6"/>
        <v>291</v>
      </c>
      <c r="B308" s="100">
        <v>55</v>
      </c>
      <c r="C308" s="50" t="s">
        <v>1036</v>
      </c>
      <c r="D308" s="51" t="s">
        <v>457</v>
      </c>
      <c r="E308" s="52" t="s">
        <v>84</v>
      </c>
      <c r="F308" s="53" t="s">
        <v>458</v>
      </c>
      <c r="G308" s="36" t="s">
        <v>1057</v>
      </c>
      <c r="H308" s="53" t="s">
        <v>460</v>
      </c>
      <c r="I308" s="106" t="s">
        <v>459</v>
      </c>
      <c r="J308" s="81"/>
    </row>
    <row r="309" spans="1:10" ht="30" customHeight="1" x14ac:dyDescent="0.15">
      <c r="A309" s="57">
        <f t="shared" si="6"/>
        <v>292</v>
      </c>
      <c r="B309" s="97">
        <v>55</v>
      </c>
      <c r="C309" s="9" t="s">
        <v>2</v>
      </c>
      <c r="D309" s="10" t="s">
        <v>480</v>
      </c>
      <c r="E309" s="11" t="s">
        <v>124</v>
      </c>
      <c r="F309" s="13" t="s">
        <v>131</v>
      </c>
      <c r="G309" s="36" t="s">
        <v>1057</v>
      </c>
      <c r="H309" s="13" t="s">
        <v>133</v>
      </c>
      <c r="I309" s="57" t="s">
        <v>132</v>
      </c>
      <c r="J309" s="40"/>
    </row>
    <row r="310" spans="1:10" ht="30" customHeight="1" x14ac:dyDescent="0.15">
      <c r="A310" s="57">
        <f t="shared" si="6"/>
        <v>293</v>
      </c>
      <c r="B310" s="97">
        <v>55</v>
      </c>
      <c r="C310" s="9" t="s">
        <v>2</v>
      </c>
      <c r="D310" s="10" t="s">
        <v>487</v>
      </c>
      <c r="E310" s="11" t="s">
        <v>1075</v>
      </c>
      <c r="F310" s="13" t="s">
        <v>488</v>
      </c>
      <c r="G310" s="36" t="s">
        <v>1057</v>
      </c>
      <c r="H310" s="13" t="s">
        <v>490</v>
      </c>
      <c r="I310" s="57" t="s">
        <v>489</v>
      </c>
      <c r="J310" s="40"/>
    </row>
    <row r="311" spans="1:10" ht="30" customHeight="1" x14ac:dyDescent="0.15">
      <c r="A311" s="57">
        <f t="shared" si="6"/>
        <v>294</v>
      </c>
      <c r="B311" s="97">
        <v>55</v>
      </c>
      <c r="C311" s="9" t="s">
        <v>2</v>
      </c>
      <c r="D311" s="10" t="s">
        <v>472</v>
      </c>
      <c r="E311" s="11" t="s">
        <v>79</v>
      </c>
      <c r="F311" s="13" t="s">
        <v>473</v>
      </c>
      <c r="G311" s="36" t="s">
        <v>1057</v>
      </c>
      <c r="H311" s="13" t="s">
        <v>353</v>
      </c>
      <c r="I311" s="57" t="s">
        <v>474</v>
      </c>
      <c r="J311" s="40"/>
    </row>
    <row r="312" spans="1:10" ht="30" customHeight="1" x14ac:dyDescent="0.15">
      <c r="A312" s="57">
        <f t="shared" si="6"/>
        <v>295</v>
      </c>
      <c r="B312" s="97">
        <v>55</v>
      </c>
      <c r="C312" s="9" t="s">
        <v>2</v>
      </c>
      <c r="D312" s="10" t="s">
        <v>493</v>
      </c>
      <c r="E312" s="11" t="s">
        <v>84</v>
      </c>
      <c r="F312" s="13" t="s">
        <v>494</v>
      </c>
      <c r="G312" s="36" t="s">
        <v>1057</v>
      </c>
      <c r="H312" s="13" t="s">
        <v>496</v>
      </c>
      <c r="I312" s="57" t="s">
        <v>495</v>
      </c>
      <c r="J312" s="40"/>
    </row>
    <row r="313" spans="1:10" ht="30" customHeight="1" x14ac:dyDescent="0.15">
      <c r="A313" s="57">
        <f t="shared" si="6"/>
        <v>296</v>
      </c>
      <c r="B313" s="97">
        <v>55</v>
      </c>
      <c r="C313" s="9" t="s">
        <v>2</v>
      </c>
      <c r="D313" s="10" t="s">
        <v>449</v>
      </c>
      <c r="E313" s="11" t="s">
        <v>197</v>
      </c>
      <c r="F313" s="13" t="s">
        <v>450</v>
      </c>
      <c r="G313" s="36" t="s">
        <v>1057</v>
      </c>
      <c r="H313" s="13" t="s">
        <v>452</v>
      </c>
      <c r="I313" s="57" t="s">
        <v>492</v>
      </c>
      <c r="J313" s="40"/>
    </row>
    <row r="314" spans="1:10" ht="30" customHeight="1" x14ac:dyDescent="0.15">
      <c r="A314" s="57">
        <f t="shared" si="6"/>
        <v>297</v>
      </c>
      <c r="B314" s="97">
        <v>55</v>
      </c>
      <c r="C314" s="9" t="s">
        <v>2</v>
      </c>
      <c r="D314" s="10" t="s">
        <v>300</v>
      </c>
      <c r="E314" s="11" t="s">
        <v>1075</v>
      </c>
      <c r="F314" s="13" t="s">
        <v>301</v>
      </c>
      <c r="G314" s="36" t="s">
        <v>1057</v>
      </c>
      <c r="H314" s="13" t="s">
        <v>27</v>
      </c>
      <c r="I314" s="57" t="s">
        <v>26</v>
      </c>
      <c r="J314" s="40"/>
    </row>
    <row r="315" spans="1:10" ht="30" customHeight="1" x14ac:dyDescent="0.15">
      <c r="A315" s="57">
        <f t="shared" si="6"/>
        <v>298</v>
      </c>
      <c r="B315" s="97">
        <v>55</v>
      </c>
      <c r="C315" s="9" t="s">
        <v>2</v>
      </c>
      <c r="D315" s="10" t="s">
        <v>485</v>
      </c>
      <c r="E315" s="11" t="s">
        <v>1075</v>
      </c>
      <c r="F315" s="13" t="s">
        <v>486</v>
      </c>
      <c r="G315" s="36" t="s">
        <v>1057</v>
      </c>
      <c r="H315" s="13" t="s">
        <v>27</v>
      </c>
      <c r="I315" s="57" t="s">
        <v>26</v>
      </c>
      <c r="J315" s="40"/>
    </row>
    <row r="316" spans="1:10" ht="30" customHeight="1" x14ac:dyDescent="0.15">
      <c r="A316" s="57">
        <f t="shared" si="6"/>
        <v>299</v>
      </c>
      <c r="B316" s="97">
        <v>55</v>
      </c>
      <c r="C316" s="9" t="s">
        <v>2</v>
      </c>
      <c r="D316" s="10" t="s">
        <v>941</v>
      </c>
      <c r="E316" s="11" t="s">
        <v>713</v>
      </c>
      <c r="F316" s="13" t="s">
        <v>942</v>
      </c>
      <c r="G316" s="36" t="s">
        <v>1057</v>
      </c>
      <c r="H316" s="13" t="s">
        <v>27</v>
      </c>
      <c r="I316" s="57" t="s">
        <v>943</v>
      </c>
      <c r="J316" s="40"/>
    </row>
    <row r="317" spans="1:10" ht="30" customHeight="1" x14ac:dyDescent="0.15">
      <c r="A317" s="57">
        <f t="shared" si="6"/>
        <v>300</v>
      </c>
      <c r="B317" s="97">
        <v>55</v>
      </c>
      <c r="C317" s="9" t="s">
        <v>2</v>
      </c>
      <c r="D317" s="10" t="s">
        <v>870</v>
      </c>
      <c r="E317" s="11" t="s">
        <v>124</v>
      </c>
      <c r="F317" s="13" t="s">
        <v>302</v>
      </c>
      <c r="G317" s="36" t="s">
        <v>1057</v>
      </c>
      <c r="H317" s="13" t="s">
        <v>127</v>
      </c>
      <c r="I317" s="57" t="s">
        <v>479</v>
      </c>
      <c r="J317" s="40"/>
    </row>
    <row r="318" spans="1:10" ht="30" customHeight="1" x14ac:dyDescent="0.15">
      <c r="A318" s="57">
        <f t="shared" si="6"/>
        <v>301</v>
      </c>
      <c r="B318" s="97">
        <v>55</v>
      </c>
      <c r="C318" s="9" t="s">
        <v>2</v>
      </c>
      <c r="D318" s="10" t="s">
        <v>873</v>
      </c>
      <c r="E318" s="11" t="s">
        <v>306</v>
      </c>
      <c r="F318" s="13" t="s">
        <v>481</v>
      </c>
      <c r="G318" s="36" t="s">
        <v>1057</v>
      </c>
      <c r="H318" s="13" t="s">
        <v>127</v>
      </c>
      <c r="I318" s="57" t="s">
        <v>482</v>
      </c>
      <c r="J318" s="40"/>
    </row>
    <row r="319" spans="1:10" ht="30" customHeight="1" x14ac:dyDescent="0.15">
      <c r="A319" s="57">
        <f t="shared" si="6"/>
        <v>302</v>
      </c>
      <c r="B319" s="97">
        <v>55</v>
      </c>
      <c r="C319" s="9" t="s">
        <v>2</v>
      </c>
      <c r="D319" s="10" t="s">
        <v>874</v>
      </c>
      <c r="E319" s="11" t="s">
        <v>483</v>
      </c>
      <c r="F319" s="13" t="s">
        <v>484</v>
      </c>
      <c r="G319" s="36" t="s">
        <v>1057</v>
      </c>
      <c r="H319" s="13" t="s">
        <v>127</v>
      </c>
      <c r="I319" s="57" t="s">
        <v>305</v>
      </c>
      <c r="J319" s="40"/>
    </row>
    <row r="320" spans="1:10" ht="30" customHeight="1" x14ac:dyDescent="0.15">
      <c r="A320" s="57">
        <f t="shared" si="6"/>
        <v>303</v>
      </c>
      <c r="B320" s="97">
        <v>55</v>
      </c>
      <c r="C320" s="9" t="s">
        <v>2</v>
      </c>
      <c r="D320" s="10" t="s">
        <v>1071</v>
      </c>
      <c r="E320" s="11" t="s">
        <v>1037</v>
      </c>
      <c r="F320" s="13" t="s">
        <v>1039</v>
      </c>
      <c r="G320" s="36" t="s">
        <v>1057</v>
      </c>
      <c r="H320" s="13" t="s">
        <v>51</v>
      </c>
      <c r="I320" s="57" t="s">
        <v>1038</v>
      </c>
      <c r="J320" s="40"/>
    </row>
    <row r="321" spans="1:10" ht="30" customHeight="1" x14ac:dyDescent="0.15">
      <c r="A321" s="57">
        <f t="shared" si="6"/>
        <v>304</v>
      </c>
      <c r="B321" s="97">
        <v>55</v>
      </c>
      <c r="C321" s="9" t="s">
        <v>2</v>
      </c>
      <c r="D321" s="10" t="s">
        <v>475</v>
      </c>
      <c r="E321" s="11" t="s">
        <v>343</v>
      </c>
      <c r="F321" s="13" t="s">
        <v>476</v>
      </c>
      <c r="G321" s="36" t="s">
        <v>1057</v>
      </c>
      <c r="H321" s="13" t="s">
        <v>478</v>
      </c>
      <c r="I321" s="57" t="s">
        <v>477</v>
      </c>
      <c r="J321" s="40"/>
    </row>
    <row r="322" spans="1:10" ht="30" customHeight="1" x14ac:dyDescent="0.15">
      <c r="A322" s="57">
        <f t="shared" si="6"/>
        <v>305</v>
      </c>
      <c r="B322" s="97">
        <v>55</v>
      </c>
      <c r="C322" s="9" t="s">
        <v>2</v>
      </c>
      <c r="D322" s="10" t="s">
        <v>443</v>
      </c>
      <c r="E322" s="11" t="s">
        <v>79</v>
      </c>
      <c r="F322" s="13" t="s">
        <v>444</v>
      </c>
      <c r="G322" s="36" t="s">
        <v>1057</v>
      </c>
      <c r="H322" s="13" t="s">
        <v>82</v>
      </c>
      <c r="I322" s="57" t="s">
        <v>491</v>
      </c>
      <c r="J322" s="40"/>
    </row>
    <row r="323" spans="1:10" ht="30" customHeight="1" x14ac:dyDescent="0.15">
      <c r="A323" s="57">
        <f t="shared" si="6"/>
        <v>306</v>
      </c>
      <c r="B323" s="97">
        <v>55</v>
      </c>
      <c r="C323" s="9" t="s">
        <v>2</v>
      </c>
      <c r="D323" s="10" t="s">
        <v>1040</v>
      </c>
      <c r="E323" s="11" t="s">
        <v>1075</v>
      </c>
      <c r="F323" s="86" t="s">
        <v>1041</v>
      </c>
      <c r="G323" s="36" t="s">
        <v>1057</v>
      </c>
      <c r="H323" s="13" t="s">
        <v>706</v>
      </c>
      <c r="I323" s="57" t="s">
        <v>1042</v>
      </c>
      <c r="J323" s="40"/>
    </row>
    <row r="324" spans="1:10" ht="30" customHeight="1" x14ac:dyDescent="0.15">
      <c r="A324" s="57">
        <f t="shared" si="6"/>
        <v>307</v>
      </c>
      <c r="B324" s="97">
        <v>55</v>
      </c>
      <c r="C324" s="9" t="s">
        <v>2</v>
      </c>
      <c r="D324" s="10" t="s">
        <v>961</v>
      </c>
      <c r="E324" s="11" t="s">
        <v>962</v>
      </c>
      <c r="F324" s="13" t="s">
        <v>963</v>
      </c>
      <c r="G324" s="36" t="s">
        <v>1057</v>
      </c>
      <c r="H324" s="13" t="s">
        <v>964</v>
      </c>
      <c r="I324" s="57" t="s">
        <v>970</v>
      </c>
      <c r="J324" s="40"/>
    </row>
    <row r="325" spans="1:10" ht="30" customHeight="1" x14ac:dyDescent="0.15">
      <c r="A325" s="57">
        <f t="shared" si="6"/>
        <v>308</v>
      </c>
      <c r="B325" s="97">
        <v>55</v>
      </c>
      <c r="C325" s="9" t="s">
        <v>2</v>
      </c>
      <c r="D325" s="10" t="s">
        <v>503</v>
      </c>
      <c r="E325" s="11" t="s">
        <v>39</v>
      </c>
      <c r="F325" s="13" t="s">
        <v>504</v>
      </c>
      <c r="G325" s="36" t="s">
        <v>1058</v>
      </c>
      <c r="H325" s="13" t="s">
        <v>327</v>
      </c>
      <c r="I325" s="57" t="s">
        <v>326</v>
      </c>
      <c r="J325" s="40"/>
    </row>
    <row r="326" spans="1:10" ht="30" customHeight="1" x14ac:dyDescent="0.15">
      <c r="A326" s="57">
        <f t="shared" si="6"/>
        <v>309</v>
      </c>
      <c r="B326" s="97">
        <v>55</v>
      </c>
      <c r="C326" s="9" t="s">
        <v>2</v>
      </c>
      <c r="D326" s="10" t="s">
        <v>497</v>
      </c>
      <c r="E326" s="11" t="s">
        <v>498</v>
      </c>
      <c r="F326" s="13" t="s">
        <v>499</v>
      </c>
      <c r="G326" s="36" t="s">
        <v>1058</v>
      </c>
      <c r="H326" s="13" t="s">
        <v>881</v>
      </c>
      <c r="I326" s="57" t="s">
        <v>500</v>
      </c>
      <c r="J326" s="40"/>
    </row>
    <row r="327" spans="1:10" ht="30" customHeight="1" x14ac:dyDescent="0.15">
      <c r="A327" s="57">
        <f t="shared" si="6"/>
        <v>310</v>
      </c>
      <c r="B327" s="97">
        <v>55</v>
      </c>
      <c r="C327" s="9" t="s">
        <v>2</v>
      </c>
      <c r="D327" s="10" t="s">
        <v>501</v>
      </c>
      <c r="E327" s="11" t="s">
        <v>148</v>
      </c>
      <c r="F327" s="13" t="s">
        <v>502</v>
      </c>
      <c r="G327" s="36" t="s">
        <v>1058</v>
      </c>
      <c r="H327" s="13" t="s">
        <v>881</v>
      </c>
      <c r="I327" s="57" t="s">
        <v>150</v>
      </c>
      <c r="J327" s="40"/>
    </row>
    <row r="328" spans="1:10" ht="30" customHeight="1" x14ac:dyDescent="0.15">
      <c r="A328" s="57">
        <f t="shared" si="6"/>
        <v>311</v>
      </c>
      <c r="B328" s="97">
        <v>55</v>
      </c>
      <c r="C328" s="9" t="s">
        <v>2</v>
      </c>
      <c r="D328" s="10" t="s">
        <v>774</v>
      </c>
      <c r="E328" s="11" t="s">
        <v>215</v>
      </c>
      <c r="F328" s="13" t="s">
        <v>776</v>
      </c>
      <c r="G328" s="36" t="s">
        <v>1058</v>
      </c>
      <c r="H328" s="13" t="s">
        <v>778</v>
      </c>
      <c r="I328" s="57" t="s">
        <v>780</v>
      </c>
      <c r="J328" s="40"/>
    </row>
    <row r="329" spans="1:10" ht="30" customHeight="1" x14ac:dyDescent="0.15">
      <c r="A329" s="57">
        <f t="shared" si="6"/>
        <v>312</v>
      </c>
      <c r="B329" s="97">
        <v>55</v>
      </c>
      <c r="C329" s="9" t="s">
        <v>2</v>
      </c>
      <c r="D329" s="10" t="s">
        <v>700</v>
      </c>
      <c r="E329" s="11" t="s">
        <v>39</v>
      </c>
      <c r="F329" s="13" t="s">
        <v>690</v>
      </c>
      <c r="G329" s="36" t="s">
        <v>1058</v>
      </c>
      <c r="H329" s="13" t="s">
        <v>27</v>
      </c>
      <c r="I329" s="57" t="s">
        <v>701</v>
      </c>
      <c r="J329" s="40"/>
    </row>
    <row r="330" spans="1:10" ht="30" customHeight="1" x14ac:dyDescent="0.15">
      <c r="A330" s="57">
        <f t="shared" si="6"/>
        <v>313</v>
      </c>
      <c r="B330" s="97">
        <v>55</v>
      </c>
      <c r="C330" s="9" t="s">
        <v>2</v>
      </c>
      <c r="D330" s="10" t="s">
        <v>507</v>
      </c>
      <c r="E330" s="11" t="s">
        <v>53</v>
      </c>
      <c r="F330" s="13" t="s">
        <v>508</v>
      </c>
      <c r="G330" s="36" t="s">
        <v>1059</v>
      </c>
      <c r="H330" s="13" t="s">
        <v>510</v>
      </c>
      <c r="I330" s="57" t="s">
        <v>509</v>
      </c>
      <c r="J330" s="40"/>
    </row>
    <row r="331" spans="1:10" ht="30" customHeight="1" x14ac:dyDescent="0.15">
      <c r="A331" s="57">
        <f t="shared" si="6"/>
        <v>314</v>
      </c>
      <c r="B331" s="97">
        <v>55</v>
      </c>
      <c r="C331" s="9" t="s">
        <v>2</v>
      </c>
      <c r="D331" s="10" t="s">
        <v>505</v>
      </c>
      <c r="E331" s="11" t="s">
        <v>231</v>
      </c>
      <c r="F331" s="13" t="s">
        <v>506</v>
      </c>
      <c r="G331" s="36" t="s">
        <v>1059</v>
      </c>
      <c r="H331" s="13" t="s">
        <v>51</v>
      </c>
      <c r="I331" s="57" t="s">
        <v>161</v>
      </c>
      <c r="J331" s="40"/>
    </row>
    <row r="332" spans="1:10" ht="30" customHeight="1" x14ac:dyDescent="0.15">
      <c r="A332" s="98">
        <f t="shared" si="6"/>
        <v>315</v>
      </c>
      <c r="B332" s="99">
        <v>55</v>
      </c>
      <c r="C332" s="64" t="s">
        <v>2</v>
      </c>
      <c r="D332" s="65" t="s">
        <v>972</v>
      </c>
      <c r="E332" s="66" t="s">
        <v>977</v>
      </c>
      <c r="F332" s="67" t="s">
        <v>975</v>
      </c>
      <c r="G332" s="68" t="s">
        <v>1059</v>
      </c>
      <c r="H332" s="67" t="s">
        <v>973</v>
      </c>
      <c r="I332" s="98" t="s">
        <v>976</v>
      </c>
      <c r="J332" s="69" t="s">
        <v>974</v>
      </c>
    </row>
    <row r="333" spans="1:10" ht="30" customHeight="1" x14ac:dyDescent="0.15">
      <c r="A333" s="57">
        <f t="shared" si="6"/>
        <v>316</v>
      </c>
      <c r="B333" s="97">
        <v>55</v>
      </c>
      <c r="C333" s="9" t="s">
        <v>2</v>
      </c>
      <c r="D333" s="10" t="s">
        <v>453</v>
      </c>
      <c r="E333" s="11" t="s">
        <v>58</v>
      </c>
      <c r="F333" s="13" t="s">
        <v>454</v>
      </c>
      <c r="G333" s="36" t="s">
        <v>1065</v>
      </c>
      <c r="H333" s="13" t="s">
        <v>452</v>
      </c>
      <c r="I333" s="57" t="s">
        <v>455</v>
      </c>
      <c r="J333" s="40"/>
    </row>
    <row r="334" spans="1:10" ht="30" customHeight="1" x14ac:dyDescent="0.15">
      <c r="A334" s="57">
        <f t="shared" si="6"/>
        <v>317</v>
      </c>
      <c r="B334" s="97">
        <v>55</v>
      </c>
      <c r="C334" s="9" t="s">
        <v>2</v>
      </c>
      <c r="D334" s="10" t="s">
        <v>511</v>
      </c>
      <c r="E334" s="11" t="s">
        <v>58</v>
      </c>
      <c r="F334" s="13" t="s">
        <v>787</v>
      </c>
      <c r="G334" s="36" t="s">
        <v>1065</v>
      </c>
      <c r="H334" s="13" t="s">
        <v>166</v>
      </c>
      <c r="I334" s="57" t="s">
        <v>512</v>
      </c>
      <c r="J334" s="40"/>
    </row>
    <row r="335" spans="1:10" ht="30" customHeight="1" x14ac:dyDescent="0.15">
      <c r="A335" s="57">
        <f t="shared" si="6"/>
        <v>318</v>
      </c>
      <c r="B335" s="97">
        <v>55</v>
      </c>
      <c r="C335" s="9" t="s">
        <v>2</v>
      </c>
      <c r="D335" s="10" t="s">
        <v>518</v>
      </c>
      <c r="E335" s="11" t="s">
        <v>58</v>
      </c>
      <c r="F335" s="13" t="s">
        <v>519</v>
      </c>
      <c r="G335" s="36" t="s">
        <v>1065</v>
      </c>
      <c r="H335" s="13" t="s">
        <v>61</v>
      </c>
      <c r="I335" s="57" t="s">
        <v>60</v>
      </c>
      <c r="J335" s="40"/>
    </row>
    <row r="336" spans="1:10" ht="30" customHeight="1" x14ac:dyDescent="0.15">
      <c r="A336" s="57">
        <f t="shared" si="6"/>
        <v>319</v>
      </c>
      <c r="B336" s="97">
        <v>55</v>
      </c>
      <c r="C336" s="9" t="s">
        <v>2</v>
      </c>
      <c r="D336" s="10" t="s">
        <v>513</v>
      </c>
      <c r="E336" s="11" t="s">
        <v>514</v>
      </c>
      <c r="F336" s="13" t="s">
        <v>515</v>
      </c>
      <c r="G336" s="36" t="s">
        <v>1065</v>
      </c>
      <c r="H336" s="13" t="s">
        <v>517</v>
      </c>
      <c r="I336" s="57" t="s">
        <v>516</v>
      </c>
      <c r="J336" s="40"/>
    </row>
    <row r="337" spans="1:10" ht="30" customHeight="1" x14ac:dyDescent="0.15">
      <c r="A337" s="57">
        <f t="shared" si="6"/>
        <v>320</v>
      </c>
      <c r="B337" s="97">
        <v>55</v>
      </c>
      <c r="C337" s="9" t="s">
        <v>2</v>
      </c>
      <c r="D337" s="10" t="s">
        <v>520</v>
      </c>
      <c r="E337" s="11" t="s">
        <v>63</v>
      </c>
      <c r="F337" s="13" t="s">
        <v>521</v>
      </c>
      <c r="G337" s="36" t="s">
        <v>1060</v>
      </c>
      <c r="H337" s="13" t="s">
        <v>115</v>
      </c>
      <c r="I337" s="57" t="s">
        <v>114</v>
      </c>
      <c r="J337" s="40"/>
    </row>
    <row r="338" spans="1:10" ht="30" customHeight="1" x14ac:dyDescent="0.15">
      <c r="A338" s="57">
        <f t="shared" si="6"/>
        <v>321</v>
      </c>
      <c r="B338" s="97">
        <v>55</v>
      </c>
      <c r="C338" s="9" t="s">
        <v>2</v>
      </c>
      <c r="D338" s="10" t="s">
        <v>965</v>
      </c>
      <c r="E338" s="11" t="s">
        <v>966</v>
      </c>
      <c r="F338" s="13" t="s">
        <v>967</v>
      </c>
      <c r="G338" s="36" t="s">
        <v>1060</v>
      </c>
      <c r="H338" s="13" t="s">
        <v>968</v>
      </c>
      <c r="I338" s="57" t="s">
        <v>971</v>
      </c>
      <c r="J338" s="40"/>
    </row>
    <row r="339" spans="1:10" ht="30" customHeight="1" x14ac:dyDescent="0.15">
      <c r="A339" s="57">
        <f t="shared" ref="A339:A402" si="7">A338+1</f>
        <v>322</v>
      </c>
      <c r="B339" s="97">
        <v>55</v>
      </c>
      <c r="C339" s="9" t="s">
        <v>2</v>
      </c>
      <c r="D339" s="10" t="s">
        <v>525</v>
      </c>
      <c r="E339" s="11" t="s">
        <v>118</v>
      </c>
      <c r="F339" s="13" t="s">
        <v>1051</v>
      </c>
      <c r="G339" s="36" t="s">
        <v>1061</v>
      </c>
      <c r="H339" s="13" t="s">
        <v>349</v>
      </c>
      <c r="I339" s="57" t="s">
        <v>526</v>
      </c>
      <c r="J339" s="40"/>
    </row>
    <row r="340" spans="1:10" ht="30" customHeight="1" x14ac:dyDescent="0.15">
      <c r="A340" s="57">
        <f t="shared" si="7"/>
        <v>323</v>
      </c>
      <c r="B340" s="97">
        <v>55</v>
      </c>
      <c r="C340" s="9" t="s">
        <v>2</v>
      </c>
      <c r="D340" s="10" t="s">
        <v>1080</v>
      </c>
      <c r="E340" s="11" t="s">
        <v>118</v>
      </c>
      <c r="F340" s="13" t="s">
        <v>522</v>
      </c>
      <c r="G340" s="36" t="s">
        <v>1061</v>
      </c>
      <c r="H340" s="13" t="s">
        <v>177</v>
      </c>
      <c r="I340" s="57" t="s">
        <v>176</v>
      </c>
      <c r="J340" s="40"/>
    </row>
    <row r="341" spans="1:10" ht="30" customHeight="1" x14ac:dyDescent="0.15">
      <c r="A341" s="57">
        <f t="shared" si="7"/>
        <v>324</v>
      </c>
      <c r="B341" s="97">
        <v>55</v>
      </c>
      <c r="C341" s="9" t="s">
        <v>2</v>
      </c>
      <c r="D341" s="10" t="s">
        <v>178</v>
      </c>
      <c r="E341" s="11" t="s">
        <v>118</v>
      </c>
      <c r="F341" s="13" t="s">
        <v>312</v>
      </c>
      <c r="G341" s="36" t="s">
        <v>1061</v>
      </c>
      <c r="H341" s="13" t="s">
        <v>51</v>
      </c>
      <c r="I341" s="57" t="s">
        <v>180</v>
      </c>
      <c r="J341" s="40"/>
    </row>
    <row r="342" spans="1:10" ht="30" customHeight="1" x14ac:dyDescent="0.15">
      <c r="A342" s="57">
        <f t="shared" si="7"/>
        <v>325</v>
      </c>
      <c r="B342" s="97">
        <v>55</v>
      </c>
      <c r="C342" s="9" t="s">
        <v>2</v>
      </c>
      <c r="D342" s="10" t="s">
        <v>523</v>
      </c>
      <c r="E342" s="11" t="s">
        <v>118</v>
      </c>
      <c r="F342" s="13" t="s">
        <v>524</v>
      </c>
      <c r="G342" s="36" t="s">
        <v>1061</v>
      </c>
      <c r="H342" s="13" t="s">
        <v>170</v>
      </c>
      <c r="I342" s="57" t="s">
        <v>169</v>
      </c>
      <c r="J342" s="40"/>
    </row>
    <row r="343" spans="1:10" ht="30" customHeight="1" x14ac:dyDescent="0.15">
      <c r="A343" s="57">
        <f t="shared" si="7"/>
        <v>326</v>
      </c>
      <c r="B343" s="97">
        <v>55</v>
      </c>
      <c r="C343" s="9" t="s">
        <v>2</v>
      </c>
      <c r="D343" s="10" t="s">
        <v>958</v>
      </c>
      <c r="E343" s="11" t="s">
        <v>118</v>
      </c>
      <c r="F343" s="13" t="s">
        <v>959</v>
      </c>
      <c r="G343" s="36" t="s">
        <v>1061</v>
      </c>
      <c r="H343" s="13" t="s">
        <v>960</v>
      </c>
      <c r="I343" s="57" t="s">
        <v>969</v>
      </c>
      <c r="J343" s="40"/>
    </row>
    <row r="344" spans="1:10" ht="30" customHeight="1" x14ac:dyDescent="0.15">
      <c r="A344" s="57">
        <f t="shared" si="7"/>
        <v>327</v>
      </c>
      <c r="B344" s="97">
        <v>55</v>
      </c>
      <c r="C344" s="9" t="s">
        <v>2</v>
      </c>
      <c r="D344" s="10" t="s">
        <v>527</v>
      </c>
      <c r="E344" s="11" t="s">
        <v>121</v>
      </c>
      <c r="F344" s="13" t="s">
        <v>528</v>
      </c>
      <c r="G344" s="36" t="s">
        <v>1062</v>
      </c>
      <c r="H344" s="13" t="s">
        <v>439</v>
      </c>
      <c r="I344" s="57" t="s">
        <v>529</v>
      </c>
      <c r="J344" s="40"/>
    </row>
    <row r="345" spans="1:10" ht="30" customHeight="1" x14ac:dyDescent="0.15">
      <c r="A345" s="57">
        <f t="shared" si="7"/>
        <v>328</v>
      </c>
      <c r="B345" s="97">
        <v>55</v>
      </c>
      <c r="C345" s="9" t="s">
        <v>2</v>
      </c>
      <c r="D345" s="10" t="s">
        <v>456</v>
      </c>
      <c r="E345" s="11" t="s">
        <v>121</v>
      </c>
      <c r="F345" s="13" t="s">
        <v>318</v>
      </c>
      <c r="G345" s="36" t="s">
        <v>1062</v>
      </c>
      <c r="H345" s="13" t="s">
        <v>51</v>
      </c>
      <c r="I345" s="57" t="s">
        <v>50</v>
      </c>
      <c r="J345" s="40"/>
    </row>
    <row r="346" spans="1:10" ht="30" customHeight="1" x14ac:dyDescent="0.15">
      <c r="A346" s="57">
        <f t="shared" si="7"/>
        <v>329</v>
      </c>
      <c r="B346" s="97">
        <v>55</v>
      </c>
      <c r="C346" s="9" t="s">
        <v>2</v>
      </c>
      <c r="D346" s="10" t="s">
        <v>782</v>
      </c>
      <c r="E346" s="11" t="s">
        <v>783</v>
      </c>
      <c r="F346" s="13" t="s">
        <v>784</v>
      </c>
      <c r="G346" s="59" t="s">
        <v>1064</v>
      </c>
      <c r="H346" s="13" t="s">
        <v>785</v>
      </c>
      <c r="I346" s="57" t="s">
        <v>786</v>
      </c>
      <c r="J346" s="40"/>
    </row>
    <row r="347" spans="1:10" ht="30" customHeight="1" x14ac:dyDescent="0.15">
      <c r="A347" s="57">
        <f t="shared" si="7"/>
        <v>330</v>
      </c>
      <c r="B347" s="97">
        <v>61</v>
      </c>
      <c r="C347" s="9" t="s">
        <v>5</v>
      </c>
      <c r="D347" s="10" t="s">
        <v>530</v>
      </c>
      <c r="E347" s="11" t="s">
        <v>124</v>
      </c>
      <c r="F347" s="13" t="s">
        <v>531</v>
      </c>
      <c r="G347" s="36" t="s">
        <v>1057</v>
      </c>
      <c r="H347" s="13" t="s">
        <v>75</v>
      </c>
      <c r="I347" s="57" t="s">
        <v>74</v>
      </c>
      <c r="J347" s="40"/>
    </row>
    <row r="348" spans="1:10" ht="30" customHeight="1" x14ac:dyDescent="0.15">
      <c r="A348" s="57">
        <f t="shared" si="7"/>
        <v>331</v>
      </c>
      <c r="B348" s="97">
        <v>61</v>
      </c>
      <c r="C348" s="9" t="s">
        <v>5</v>
      </c>
      <c r="D348" s="10" t="s">
        <v>788</v>
      </c>
      <c r="E348" s="11" t="s">
        <v>889</v>
      </c>
      <c r="F348" s="13" t="s">
        <v>789</v>
      </c>
      <c r="G348" s="36" t="s">
        <v>1057</v>
      </c>
      <c r="H348" s="13" t="s">
        <v>791</v>
      </c>
      <c r="I348" s="57" t="s">
        <v>577</v>
      </c>
      <c r="J348" s="40"/>
    </row>
    <row r="349" spans="1:10" ht="30" customHeight="1" x14ac:dyDescent="0.15">
      <c r="A349" s="57">
        <f t="shared" si="7"/>
        <v>332</v>
      </c>
      <c r="B349" s="97">
        <v>61</v>
      </c>
      <c r="C349" s="9" t="s">
        <v>5</v>
      </c>
      <c r="D349" s="10" t="s">
        <v>848</v>
      </c>
      <c r="E349" s="38" t="s">
        <v>835</v>
      </c>
      <c r="F349" s="39" t="s">
        <v>849</v>
      </c>
      <c r="G349" s="36" t="s">
        <v>1057</v>
      </c>
      <c r="H349" s="13" t="s">
        <v>790</v>
      </c>
      <c r="I349" s="57" t="s">
        <v>748</v>
      </c>
      <c r="J349" s="40"/>
    </row>
    <row r="350" spans="1:10" ht="30" customHeight="1" x14ac:dyDescent="0.15">
      <c r="A350" s="98">
        <f t="shared" si="7"/>
        <v>333</v>
      </c>
      <c r="B350" s="99">
        <v>61</v>
      </c>
      <c r="C350" s="64" t="s">
        <v>5</v>
      </c>
      <c r="D350" s="65" t="s">
        <v>834</v>
      </c>
      <c r="E350" s="66" t="s">
        <v>839</v>
      </c>
      <c r="F350" s="67" t="s">
        <v>837</v>
      </c>
      <c r="G350" s="68" t="s">
        <v>1057</v>
      </c>
      <c r="H350" s="67" t="s">
        <v>533</v>
      </c>
      <c r="I350" s="98" t="s">
        <v>838</v>
      </c>
      <c r="J350" s="110" t="s">
        <v>1050</v>
      </c>
    </row>
    <row r="351" spans="1:10" ht="30" customHeight="1" x14ac:dyDescent="0.15">
      <c r="A351" s="57">
        <f t="shared" si="7"/>
        <v>334</v>
      </c>
      <c r="B351" s="97">
        <v>61</v>
      </c>
      <c r="C351" s="9" t="s">
        <v>5</v>
      </c>
      <c r="D351" s="10" t="s">
        <v>536</v>
      </c>
      <c r="E351" s="11" t="s">
        <v>39</v>
      </c>
      <c r="F351" s="13" t="s">
        <v>537</v>
      </c>
      <c r="G351" s="36" t="s">
        <v>1058</v>
      </c>
      <c r="H351" s="13" t="s">
        <v>539</v>
      </c>
      <c r="I351" s="57" t="s">
        <v>538</v>
      </c>
      <c r="J351" s="40"/>
    </row>
    <row r="352" spans="1:10" ht="30" customHeight="1" x14ac:dyDescent="0.15">
      <c r="A352" s="57">
        <f t="shared" si="7"/>
        <v>335</v>
      </c>
      <c r="B352" s="97">
        <v>61</v>
      </c>
      <c r="C352" s="9" t="s">
        <v>5</v>
      </c>
      <c r="D352" s="10" t="s">
        <v>534</v>
      </c>
      <c r="E352" s="11" t="s">
        <v>48</v>
      </c>
      <c r="F352" s="13" t="s">
        <v>535</v>
      </c>
      <c r="G352" s="36" t="s">
        <v>1058</v>
      </c>
      <c r="H352" s="13" t="s">
        <v>386</v>
      </c>
      <c r="I352" s="57" t="s">
        <v>95</v>
      </c>
      <c r="J352" s="40"/>
    </row>
    <row r="353" spans="1:10" ht="30" customHeight="1" x14ac:dyDescent="0.15">
      <c r="A353" s="57">
        <f t="shared" si="7"/>
        <v>336</v>
      </c>
      <c r="B353" s="97">
        <v>61</v>
      </c>
      <c r="C353" s="9" t="s">
        <v>5</v>
      </c>
      <c r="D353" s="10" t="s">
        <v>891</v>
      </c>
      <c r="E353" s="11" t="s">
        <v>840</v>
      </c>
      <c r="F353" s="13" t="s">
        <v>792</v>
      </c>
      <c r="G353" s="36" t="s">
        <v>1058</v>
      </c>
      <c r="H353" s="13" t="s">
        <v>879</v>
      </c>
      <c r="I353" s="57" t="s">
        <v>638</v>
      </c>
      <c r="J353" s="40"/>
    </row>
    <row r="354" spans="1:10" ht="30" customHeight="1" x14ac:dyDescent="0.15">
      <c r="A354" s="57">
        <f t="shared" si="7"/>
        <v>337</v>
      </c>
      <c r="B354" s="97">
        <v>61</v>
      </c>
      <c r="C354" s="9" t="s">
        <v>5</v>
      </c>
      <c r="D354" s="10" t="s">
        <v>793</v>
      </c>
      <c r="E354" s="11" t="s">
        <v>890</v>
      </c>
      <c r="F354" s="13" t="s">
        <v>794</v>
      </c>
      <c r="G354" s="36" t="s">
        <v>1059</v>
      </c>
      <c r="H354" s="13" t="s">
        <v>795</v>
      </c>
      <c r="I354" s="57" t="s">
        <v>796</v>
      </c>
      <c r="J354" s="40"/>
    </row>
    <row r="355" spans="1:10" ht="30" customHeight="1" x14ac:dyDescent="0.15">
      <c r="A355" s="57">
        <f t="shared" si="7"/>
        <v>338</v>
      </c>
      <c r="B355" s="97">
        <v>61</v>
      </c>
      <c r="C355" s="9" t="s">
        <v>5</v>
      </c>
      <c r="D355" s="10" t="s">
        <v>540</v>
      </c>
      <c r="E355" s="11" t="s">
        <v>163</v>
      </c>
      <c r="F355" s="13" t="s">
        <v>541</v>
      </c>
      <c r="G355" s="36" t="s">
        <v>1065</v>
      </c>
      <c r="H355" s="13" t="s">
        <v>543</v>
      </c>
      <c r="I355" s="57" t="s">
        <v>542</v>
      </c>
      <c r="J355" s="40"/>
    </row>
    <row r="356" spans="1:10" ht="30" customHeight="1" x14ac:dyDescent="0.15">
      <c r="A356" s="57">
        <f t="shared" si="7"/>
        <v>339</v>
      </c>
      <c r="B356" s="97">
        <v>61</v>
      </c>
      <c r="C356" s="9" t="s">
        <v>5</v>
      </c>
      <c r="D356" s="10" t="s">
        <v>544</v>
      </c>
      <c r="E356" s="11" t="s">
        <v>118</v>
      </c>
      <c r="F356" s="13" t="s">
        <v>545</v>
      </c>
      <c r="G356" s="36" t="s">
        <v>1061</v>
      </c>
      <c r="H356" s="13" t="s">
        <v>547</v>
      </c>
      <c r="I356" s="57" t="s">
        <v>546</v>
      </c>
      <c r="J356" s="40"/>
    </row>
    <row r="357" spans="1:10" ht="30" customHeight="1" x14ac:dyDescent="0.15">
      <c r="A357" s="57">
        <f t="shared" si="7"/>
        <v>340</v>
      </c>
      <c r="B357" s="97">
        <v>61</v>
      </c>
      <c r="C357" s="9" t="s">
        <v>5</v>
      </c>
      <c r="D357" s="10" t="s">
        <v>548</v>
      </c>
      <c r="E357" s="11" t="s">
        <v>118</v>
      </c>
      <c r="F357" s="13" t="s">
        <v>549</v>
      </c>
      <c r="G357" s="36" t="s">
        <v>1061</v>
      </c>
      <c r="H357" s="13" t="s">
        <v>551</v>
      </c>
      <c r="I357" s="57" t="s">
        <v>550</v>
      </c>
      <c r="J357" s="40"/>
    </row>
    <row r="358" spans="1:10" ht="30" customHeight="1" x14ac:dyDescent="0.15">
      <c r="A358" s="57">
        <f t="shared" si="7"/>
        <v>341</v>
      </c>
      <c r="B358" s="97">
        <v>61</v>
      </c>
      <c r="C358" s="9" t="s">
        <v>5</v>
      </c>
      <c r="D358" s="10" t="s">
        <v>552</v>
      </c>
      <c r="E358" s="11" t="s">
        <v>121</v>
      </c>
      <c r="F358" s="13" t="s">
        <v>553</v>
      </c>
      <c r="G358" s="36" t="s">
        <v>1062</v>
      </c>
      <c r="H358" s="13" t="s">
        <v>555</v>
      </c>
      <c r="I358" s="57" t="s">
        <v>554</v>
      </c>
      <c r="J358" s="40"/>
    </row>
    <row r="359" spans="1:10" ht="30" customHeight="1" x14ac:dyDescent="0.15">
      <c r="A359" s="57">
        <f t="shared" si="7"/>
        <v>342</v>
      </c>
      <c r="B359" s="97">
        <v>62</v>
      </c>
      <c r="C359" s="9" t="s">
        <v>7</v>
      </c>
      <c r="D359" s="10" t="s">
        <v>556</v>
      </c>
      <c r="E359" s="11" t="s">
        <v>343</v>
      </c>
      <c r="F359" s="13" t="s">
        <v>557</v>
      </c>
      <c r="G359" s="36" t="s">
        <v>1057</v>
      </c>
      <c r="H359" s="13" t="s">
        <v>559</v>
      </c>
      <c r="I359" s="57" t="s">
        <v>558</v>
      </c>
      <c r="J359" s="40"/>
    </row>
    <row r="360" spans="1:10" ht="30" customHeight="1" x14ac:dyDescent="0.15">
      <c r="A360" s="57">
        <f t="shared" si="7"/>
        <v>343</v>
      </c>
      <c r="B360" s="97">
        <v>63</v>
      </c>
      <c r="C360" s="9" t="s">
        <v>574</v>
      </c>
      <c r="D360" s="10" t="s">
        <v>583</v>
      </c>
      <c r="E360" s="11" t="s">
        <v>211</v>
      </c>
      <c r="F360" s="13" t="s">
        <v>584</v>
      </c>
      <c r="G360" s="36" t="s">
        <v>1057</v>
      </c>
      <c r="H360" s="13" t="s">
        <v>586</v>
      </c>
      <c r="I360" s="57" t="s">
        <v>585</v>
      </c>
      <c r="J360" s="40"/>
    </row>
    <row r="361" spans="1:10" ht="30" customHeight="1" x14ac:dyDescent="0.15">
      <c r="A361" s="57">
        <f t="shared" si="7"/>
        <v>344</v>
      </c>
      <c r="B361" s="97">
        <v>63</v>
      </c>
      <c r="C361" s="9" t="s">
        <v>10</v>
      </c>
      <c r="D361" s="10" t="s">
        <v>560</v>
      </c>
      <c r="E361" s="11" t="s">
        <v>561</v>
      </c>
      <c r="F361" s="13" t="s">
        <v>562</v>
      </c>
      <c r="G361" s="36" t="s">
        <v>1057</v>
      </c>
      <c r="H361" s="13" t="s">
        <v>564</v>
      </c>
      <c r="I361" s="57" t="s">
        <v>563</v>
      </c>
      <c r="J361" s="40"/>
    </row>
    <row r="362" spans="1:10" ht="30" customHeight="1" x14ac:dyDescent="0.15">
      <c r="A362" s="57">
        <f t="shared" si="7"/>
        <v>345</v>
      </c>
      <c r="B362" s="97">
        <v>63</v>
      </c>
      <c r="C362" s="9" t="s">
        <v>574</v>
      </c>
      <c r="D362" s="10" t="s">
        <v>578</v>
      </c>
      <c r="E362" s="11" t="s">
        <v>579</v>
      </c>
      <c r="F362" s="13" t="s">
        <v>580</v>
      </c>
      <c r="G362" s="36" t="s">
        <v>1057</v>
      </c>
      <c r="H362" s="13" t="s">
        <v>582</v>
      </c>
      <c r="I362" s="57" t="s">
        <v>581</v>
      </c>
      <c r="J362" s="40"/>
    </row>
    <row r="363" spans="1:10" ht="30" customHeight="1" x14ac:dyDescent="0.15">
      <c r="A363" s="57">
        <f t="shared" si="7"/>
        <v>346</v>
      </c>
      <c r="B363" s="97">
        <v>63</v>
      </c>
      <c r="C363" s="9" t="s">
        <v>574</v>
      </c>
      <c r="D363" s="10" t="s">
        <v>575</v>
      </c>
      <c r="E363" s="11" t="s">
        <v>371</v>
      </c>
      <c r="F363" s="13" t="s">
        <v>576</v>
      </c>
      <c r="G363" s="36" t="s">
        <v>1057</v>
      </c>
      <c r="H363" s="13" t="s">
        <v>551</v>
      </c>
      <c r="I363" s="57" t="s">
        <v>577</v>
      </c>
      <c r="J363" s="40"/>
    </row>
    <row r="364" spans="1:10" ht="30" customHeight="1" x14ac:dyDescent="0.15">
      <c r="A364" s="57">
        <f t="shared" si="7"/>
        <v>347</v>
      </c>
      <c r="B364" s="97">
        <v>63</v>
      </c>
      <c r="C364" s="9" t="s">
        <v>10</v>
      </c>
      <c r="D364" s="10" t="s">
        <v>565</v>
      </c>
      <c r="E364" s="11" t="s">
        <v>197</v>
      </c>
      <c r="F364" s="13" t="s">
        <v>566</v>
      </c>
      <c r="G364" s="36" t="s">
        <v>1057</v>
      </c>
      <c r="H364" s="13" t="s">
        <v>568</v>
      </c>
      <c r="I364" s="57" t="s">
        <v>567</v>
      </c>
      <c r="J364" s="40"/>
    </row>
    <row r="365" spans="1:10" ht="30" customHeight="1" x14ac:dyDescent="0.15">
      <c r="A365" s="57">
        <f t="shared" si="7"/>
        <v>348</v>
      </c>
      <c r="B365" s="97">
        <v>63</v>
      </c>
      <c r="C365" s="9" t="s">
        <v>10</v>
      </c>
      <c r="D365" s="10" t="s">
        <v>569</v>
      </c>
      <c r="E365" s="11" t="s">
        <v>570</v>
      </c>
      <c r="F365" s="13" t="s">
        <v>571</v>
      </c>
      <c r="G365" s="36" t="s">
        <v>1057</v>
      </c>
      <c r="H365" s="13" t="s">
        <v>573</v>
      </c>
      <c r="I365" s="57" t="s">
        <v>572</v>
      </c>
      <c r="J365" s="40"/>
    </row>
    <row r="366" spans="1:10" ht="30" customHeight="1" x14ac:dyDescent="0.15">
      <c r="A366" s="57">
        <f t="shared" si="7"/>
        <v>349</v>
      </c>
      <c r="B366" s="97">
        <v>63</v>
      </c>
      <c r="C366" s="9" t="s">
        <v>10</v>
      </c>
      <c r="D366" s="10" t="s">
        <v>858</v>
      </c>
      <c r="E366" s="11" t="s">
        <v>1075</v>
      </c>
      <c r="F366" s="13" t="s">
        <v>859</v>
      </c>
      <c r="G366" s="36" t="s">
        <v>1057</v>
      </c>
      <c r="H366" s="13" t="s">
        <v>878</v>
      </c>
      <c r="I366" s="107" t="s">
        <v>860</v>
      </c>
      <c r="J366" s="40"/>
    </row>
    <row r="367" spans="1:10" ht="30" customHeight="1" x14ac:dyDescent="0.15">
      <c r="A367" s="98">
        <f t="shared" si="7"/>
        <v>350</v>
      </c>
      <c r="B367" s="99">
        <v>63</v>
      </c>
      <c r="C367" s="64" t="s">
        <v>10</v>
      </c>
      <c r="D367" s="65" t="s">
        <v>1043</v>
      </c>
      <c r="E367" s="66" t="s">
        <v>839</v>
      </c>
      <c r="F367" s="67" t="s">
        <v>837</v>
      </c>
      <c r="G367" s="68" t="s">
        <v>1057</v>
      </c>
      <c r="H367" s="67" t="s">
        <v>533</v>
      </c>
      <c r="I367" s="98" t="s">
        <v>532</v>
      </c>
      <c r="J367" s="69" t="s">
        <v>1044</v>
      </c>
    </row>
    <row r="368" spans="1:10" ht="30" customHeight="1" x14ac:dyDescent="0.15">
      <c r="A368" s="57">
        <f t="shared" si="7"/>
        <v>351</v>
      </c>
      <c r="B368" s="97">
        <v>63</v>
      </c>
      <c r="C368" s="9" t="s">
        <v>574</v>
      </c>
      <c r="D368" s="10" t="s">
        <v>848</v>
      </c>
      <c r="E368" s="38" t="s">
        <v>835</v>
      </c>
      <c r="F368" s="39" t="s">
        <v>849</v>
      </c>
      <c r="G368" s="36" t="s">
        <v>1057</v>
      </c>
      <c r="H368" s="13" t="s">
        <v>790</v>
      </c>
      <c r="I368" s="57" t="s">
        <v>790</v>
      </c>
      <c r="J368" s="40"/>
    </row>
    <row r="369" spans="1:10" ht="30" customHeight="1" x14ac:dyDescent="0.15">
      <c r="A369" s="57">
        <f t="shared" si="7"/>
        <v>352</v>
      </c>
      <c r="B369" s="97">
        <v>63</v>
      </c>
      <c r="C369" s="9" t="s">
        <v>574</v>
      </c>
      <c r="D369" s="39" t="s">
        <v>847</v>
      </c>
      <c r="E369" s="38" t="s">
        <v>835</v>
      </c>
      <c r="F369" s="39" t="s">
        <v>836</v>
      </c>
      <c r="G369" s="36" t="s">
        <v>1057</v>
      </c>
      <c r="H369" s="13" t="s">
        <v>790</v>
      </c>
      <c r="I369" s="57" t="s">
        <v>790</v>
      </c>
      <c r="J369" s="40"/>
    </row>
    <row r="370" spans="1:10" ht="30" customHeight="1" x14ac:dyDescent="0.15">
      <c r="A370" s="57">
        <f t="shared" si="7"/>
        <v>353</v>
      </c>
      <c r="B370" s="97">
        <v>63</v>
      </c>
      <c r="C370" s="9" t="s">
        <v>574</v>
      </c>
      <c r="D370" s="10" t="s">
        <v>536</v>
      </c>
      <c r="E370" s="11" t="s">
        <v>39</v>
      </c>
      <c r="F370" s="13" t="s">
        <v>591</v>
      </c>
      <c r="G370" s="36" t="s">
        <v>1058</v>
      </c>
      <c r="H370" s="13" t="s">
        <v>539</v>
      </c>
      <c r="I370" s="57" t="s">
        <v>538</v>
      </c>
      <c r="J370" s="40"/>
    </row>
    <row r="371" spans="1:10" ht="30" customHeight="1" x14ac:dyDescent="0.15">
      <c r="A371" s="57">
        <f t="shared" si="7"/>
        <v>354</v>
      </c>
      <c r="B371" s="97">
        <v>63</v>
      </c>
      <c r="C371" s="9" t="s">
        <v>574</v>
      </c>
      <c r="D371" s="10" t="s">
        <v>592</v>
      </c>
      <c r="E371" s="11" t="s">
        <v>39</v>
      </c>
      <c r="F371" s="13" t="s">
        <v>593</v>
      </c>
      <c r="G371" s="36" t="s">
        <v>1058</v>
      </c>
      <c r="H371" s="13" t="s">
        <v>595</v>
      </c>
      <c r="I371" s="57" t="s">
        <v>594</v>
      </c>
      <c r="J371" s="40"/>
    </row>
    <row r="372" spans="1:10" ht="30" customHeight="1" x14ac:dyDescent="0.15">
      <c r="A372" s="57">
        <f t="shared" si="7"/>
        <v>355</v>
      </c>
      <c r="B372" s="97">
        <v>63</v>
      </c>
      <c r="C372" s="9" t="s">
        <v>574</v>
      </c>
      <c r="D372" s="10" t="s">
        <v>588</v>
      </c>
      <c r="E372" s="11" t="s">
        <v>39</v>
      </c>
      <c r="F372" s="13" t="s">
        <v>589</v>
      </c>
      <c r="G372" s="36" t="s">
        <v>1058</v>
      </c>
      <c r="H372" s="13" t="s">
        <v>467</v>
      </c>
      <c r="I372" s="57" t="s">
        <v>590</v>
      </c>
      <c r="J372" s="40"/>
    </row>
    <row r="373" spans="1:10" ht="30" customHeight="1" x14ac:dyDescent="0.15">
      <c r="A373" s="57">
        <f t="shared" si="7"/>
        <v>356</v>
      </c>
      <c r="B373" s="97">
        <v>63</v>
      </c>
      <c r="C373" s="9" t="s">
        <v>574</v>
      </c>
      <c r="D373" s="10" t="s">
        <v>534</v>
      </c>
      <c r="E373" s="11" t="s">
        <v>48</v>
      </c>
      <c r="F373" s="13" t="s">
        <v>587</v>
      </c>
      <c r="G373" s="36" t="s">
        <v>1058</v>
      </c>
      <c r="H373" s="13" t="s">
        <v>386</v>
      </c>
      <c r="I373" s="57" t="s">
        <v>95</v>
      </c>
      <c r="J373" s="40"/>
    </row>
    <row r="374" spans="1:10" ht="30" customHeight="1" x14ac:dyDescent="0.15">
      <c r="A374" s="57">
        <f t="shared" si="7"/>
        <v>357</v>
      </c>
      <c r="B374" s="97">
        <v>63</v>
      </c>
      <c r="C374" s="9" t="s">
        <v>574</v>
      </c>
      <c r="D374" s="10" t="s">
        <v>891</v>
      </c>
      <c r="E374" s="11" t="s">
        <v>39</v>
      </c>
      <c r="F374" s="13" t="s">
        <v>792</v>
      </c>
      <c r="G374" s="36" t="s">
        <v>1058</v>
      </c>
      <c r="H374" s="13" t="s">
        <v>879</v>
      </c>
      <c r="I374" s="57" t="s">
        <v>638</v>
      </c>
      <c r="J374" s="40"/>
    </row>
    <row r="375" spans="1:10" ht="30" customHeight="1" x14ac:dyDescent="0.15">
      <c r="A375" s="57">
        <f t="shared" si="7"/>
        <v>358</v>
      </c>
      <c r="B375" s="97">
        <v>63</v>
      </c>
      <c r="C375" s="9" t="s">
        <v>574</v>
      </c>
      <c r="D375" s="10" t="s">
        <v>893</v>
      </c>
      <c r="E375" s="11" t="s">
        <v>840</v>
      </c>
      <c r="F375" s="13" t="s">
        <v>898</v>
      </c>
      <c r="G375" s="36" t="s">
        <v>1058</v>
      </c>
      <c r="H375" s="13" t="s">
        <v>900</v>
      </c>
      <c r="I375" s="57" t="s">
        <v>899</v>
      </c>
      <c r="J375" s="40"/>
    </row>
    <row r="376" spans="1:10" ht="30" customHeight="1" x14ac:dyDescent="0.15">
      <c r="A376" s="57">
        <f t="shared" si="7"/>
        <v>359</v>
      </c>
      <c r="B376" s="97">
        <v>63</v>
      </c>
      <c r="C376" s="9" t="s">
        <v>574</v>
      </c>
      <c r="D376" s="10" t="s">
        <v>894</v>
      </c>
      <c r="E376" s="11" t="s">
        <v>840</v>
      </c>
      <c r="F376" s="13" t="s">
        <v>895</v>
      </c>
      <c r="G376" s="36" t="s">
        <v>1058</v>
      </c>
      <c r="H376" s="13" t="s">
        <v>896</v>
      </c>
      <c r="I376" s="57" t="s">
        <v>897</v>
      </c>
      <c r="J376" s="40"/>
    </row>
    <row r="377" spans="1:10" ht="30" customHeight="1" x14ac:dyDescent="0.15">
      <c r="A377" s="98">
        <f t="shared" si="7"/>
        <v>360</v>
      </c>
      <c r="B377" s="99">
        <v>63</v>
      </c>
      <c r="C377" s="64" t="s">
        <v>574</v>
      </c>
      <c r="D377" s="65" t="s">
        <v>845</v>
      </c>
      <c r="E377" s="66" t="s">
        <v>842</v>
      </c>
      <c r="F377" s="88" t="s">
        <v>844</v>
      </c>
      <c r="G377" s="68" t="s">
        <v>1058</v>
      </c>
      <c r="H377" s="67" t="s">
        <v>843</v>
      </c>
      <c r="I377" s="98" t="s">
        <v>841</v>
      </c>
      <c r="J377" s="69" t="s">
        <v>846</v>
      </c>
    </row>
    <row r="378" spans="1:10" ht="30" customHeight="1" x14ac:dyDescent="0.15">
      <c r="A378" s="57">
        <f t="shared" si="7"/>
        <v>361</v>
      </c>
      <c r="B378" s="97">
        <v>63</v>
      </c>
      <c r="C378" s="9" t="s">
        <v>574</v>
      </c>
      <c r="D378" s="10" t="s">
        <v>596</v>
      </c>
      <c r="E378" s="11" t="s">
        <v>597</v>
      </c>
      <c r="F378" s="13" t="s">
        <v>598</v>
      </c>
      <c r="G378" s="36" t="s">
        <v>1059</v>
      </c>
      <c r="H378" s="13" t="s">
        <v>600</v>
      </c>
      <c r="I378" s="57" t="s">
        <v>599</v>
      </c>
      <c r="J378" s="40"/>
    </row>
    <row r="379" spans="1:10" ht="30" customHeight="1" x14ac:dyDescent="0.15">
      <c r="A379" s="57">
        <f t="shared" si="7"/>
        <v>362</v>
      </c>
      <c r="B379" s="97">
        <v>63</v>
      </c>
      <c r="C379" s="9" t="s">
        <v>850</v>
      </c>
      <c r="D379" s="10" t="s">
        <v>793</v>
      </c>
      <c r="E379" s="11" t="s">
        <v>890</v>
      </c>
      <c r="F379" s="13" t="s">
        <v>794</v>
      </c>
      <c r="G379" s="36" t="s">
        <v>1059</v>
      </c>
      <c r="H379" s="13" t="s">
        <v>795</v>
      </c>
      <c r="I379" s="57" t="s">
        <v>796</v>
      </c>
      <c r="J379" s="40"/>
    </row>
    <row r="380" spans="1:10" ht="30" customHeight="1" x14ac:dyDescent="0.15">
      <c r="A380" s="57">
        <f t="shared" si="7"/>
        <v>363</v>
      </c>
      <c r="B380" s="97">
        <v>63</v>
      </c>
      <c r="C380" s="9" t="s">
        <v>574</v>
      </c>
      <c r="D380" s="10" t="s">
        <v>824</v>
      </c>
      <c r="E380" s="11" t="s">
        <v>831</v>
      </c>
      <c r="F380" s="13" t="s">
        <v>830</v>
      </c>
      <c r="G380" s="36" t="s">
        <v>1065</v>
      </c>
      <c r="H380" s="13" t="s">
        <v>604</v>
      </c>
      <c r="I380" s="57" t="s">
        <v>832</v>
      </c>
      <c r="J380" s="40" t="s">
        <v>833</v>
      </c>
    </row>
    <row r="381" spans="1:10" ht="30" customHeight="1" x14ac:dyDescent="0.15">
      <c r="A381" s="57">
        <f t="shared" si="7"/>
        <v>364</v>
      </c>
      <c r="B381" s="97">
        <v>63</v>
      </c>
      <c r="C381" s="9" t="s">
        <v>574</v>
      </c>
      <c r="D381" s="10" t="s">
        <v>702</v>
      </c>
      <c r="E381" s="11" t="s">
        <v>58</v>
      </c>
      <c r="F381" s="13" t="s">
        <v>709</v>
      </c>
      <c r="G381" s="36" t="s">
        <v>1065</v>
      </c>
      <c r="H381" s="13" t="s">
        <v>705</v>
      </c>
      <c r="I381" s="57" t="s">
        <v>707</v>
      </c>
      <c r="J381" s="40"/>
    </row>
    <row r="382" spans="1:10" ht="30" customHeight="1" x14ac:dyDescent="0.15">
      <c r="A382" s="57">
        <f t="shared" si="7"/>
        <v>365</v>
      </c>
      <c r="B382" s="97">
        <v>63</v>
      </c>
      <c r="C382" s="9" t="s">
        <v>574</v>
      </c>
      <c r="D382" s="10" t="s">
        <v>703</v>
      </c>
      <c r="E382" s="11" t="s">
        <v>63</v>
      </c>
      <c r="F382" s="13" t="s">
        <v>710</v>
      </c>
      <c r="G382" s="36" t="s">
        <v>1060</v>
      </c>
      <c r="H382" s="13" t="s">
        <v>115</v>
      </c>
      <c r="I382" s="57" t="s">
        <v>708</v>
      </c>
      <c r="J382" s="40"/>
    </row>
    <row r="383" spans="1:10" ht="30" customHeight="1" x14ac:dyDescent="0.15">
      <c r="A383" s="57">
        <f t="shared" si="7"/>
        <v>366</v>
      </c>
      <c r="B383" s="97">
        <v>63</v>
      </c>
      <c r="C383" s="9" t="s">
        <v>574</v>
      </c>
      <c r="D383" s="10" t="s">
        <v>548</v>
      </c>
      <c r="E383" s="11" t="s">
        <v>118</v>
      </c>
      <c r="F383" s="13" t="s">
        <v>549</v>
      </c>
      <c r="G383" s="36" t="s">
        <v>1061</v>
      </c>
      <c r="H383" s="13" t="s">
        <v>568</v>
      </c>
      <c r="I383" s="57" t="s">
        <v>550</v>
      </c>
      <c r="J383" s="40"/>
    </row>
    <row r="384" spans="1:10" ht="30" customHeight="1" x14ac:dyDescent="0.15">
      <c r="A384" s="98">
        <f t="shared" si="7"/>
        <v>367</v>
      </c>
      <c r="B384" s="99">
        <v>63</v>
      </c>
      <c r="C384" s="64" t="s">
        <v>574</v>
      </c>
      <c r="D384" s="65" t="s">
        <v>825</v>
      </c>
      <c r="E384" s="66" t="s">
        <v>118</v>
      </c>
      <c r="F384" s="67" t="s">
        <v>828</v>
      </c>
      <c r="G384" s="68" t="s">
        <v>1061</v>
      </c>
      <c r="H384" s="67" t="s">
        <v>827</v>
      </c>
      <c r="I384" s="98" t="s">
        <v>826</v>
      </c>
      <c r="J384" s="69" t="s">
        <v>829</v>
      </c>
    </row>
    <row r="385" spans="1:10" ht="30" customHeight="1" x14ac:dyDescent="0.15">
      <c r="A385" s="57">
        <f t="shared" si="7"/>
        <v>368</v>
      </c>
      <c r="B385" s="97">
        <v>63</v>
      </c>
      <c r="C385" s="9" t="s">
        <v>574</v>
      </c>
      <c r="D385" s="10" t="s">
        <v>601</v>
      </c>
      <c r="E385" s="11" t="s">
        <v>118</v>
      </c>
      <c r="F385" s="13" t="s">
        <v>602</v>
      </c>
      <c r="G385" s="36" t="s">
        <v>1061</v>
      </c>
      <c r="H385" s="13" t="s">
        <v>604</v>
      </c>
      <c r="I385" s="57" t="s">
        <v>603</v>
      </c>
      <c r="J385" s="40"/>
    </row>
    <row r="386" spans="1:10" ht="30" customHeight="1" x14ac:dyDescent="0.15">
      <c r="A386" s="57">
        <f t="shared" si="7"/>
        <v>369</v>
      </c>
      <c r="B386" s="97">
        <v>63</v>
      </c>
      <c r="C386" s="9" t="s">
        <v>574</v>
      </c>
      <c r="D386" s="10" t="s">
        <v>797</v>
      </c>
      <c r="E386" s="11" t="s">
        <v>118</v>
      </c>
      <c r="F386" s="13" t="s">
        <v>798</v>
      </c>
      <c r="G386" s="36" t="s">
        <v>1061</v>
      </c>
      <c r="H386" s="13" t="s">
        <v>799</v>
      </c>
      <c r="I386" s="57" t="s">
        <v>800</v>
      </c>
      <c r="J386" s="40"/>
    </row>
    <row r="387" spans="1:10" ht="30" customHeight="1" x14ac:dyDescent="0.15">
      <c r="A387" s="57">
        <f t="shared" si="7"/>
        <v>370</v>
      </c>
      <c r="B387" s="97">
        <v>63</v>
      </c>
      <c r="C387" s="9" t="s">
        <v>574</v>
      </c>
      <c r="D387" s="10" t="s">
        <v>704</v>
      </c>
      <c r="E387" s="11" t="s">
        <v>118</v>
      </c>
      <c r="F387" s="13" t="s">
        <v>711</v>
      </c>
      <c r="G387" s="36" t="s">
        <v>1061</v>
      </c>
      <c r="H387" s="13" t="s">
        <v>244</v>
      </c>
      <c r="I387" s="57" t="s">
        <v>173</v>
      </c>
      <c r="J387" s="40"/>
    </row>
    <row r="388" spans="1:10" ht="30.75" customHeight="1" x14ac:dyDescent="0.15">
      <c r="A388" s="57">
        <f t="shared" si="7"/>
        <v>371</v>
      </c>
      <c r="B388" s="97">
        <v>63</v>
      </c>
      <c r="C388" s="9" t="s">
        <v>574</v>
      </c>
      <c r="D388" s="39" t="s">
        <v>851</v>
      </c>
      <c r="E388" s="38" t="s">
        <v>852</v>
      </c>
      <c r="F388" s="87" t="s">
        <v>855</v>
      </c>
      <c r="G388" s="36" t="s">
        <v>1061</v>
      </c>
      <c r="H388" s="13" t="s">
        <v>856</v>
      </c>
      <c r="I388" s="57" t="s">
        <v>857</v>
      </c>
      <c r="J388" s="40"/>
    </row>
    <row r="389" spans="1:10" ht="30" customHeight="1" x14ac:dyDescent="0.15">
      <c r="A389" s="57">
        <f t="shared" si="7"/>
        <v>372</v>
      </c>
      <c r="B389" s="97">
        <v>63</v>
      </c>
      <c r="C389" s="9" t="s">
        <v>10</v>
      </c>
      <c r="D389" s="10" t="s">
        <v>605</v>
      </c>
      <c r="E389" s="11" t="s">
        <v>121</v>
      </c>
      <c r="F389" s="13" t="s">
        <v>606</v>
      </c>
      <c r="G389" s="36" t="s">
        <v>1062</v>
      </c>
      <c r="H389" s="13" t="s">
        <v>607</v>
      </c>
      <c r="I389" s="57" t="s">
        <v>554</v>
      </c>
      <c r="J389" s="40"/>
    </row>
    <row r="390" spans="1:10" ht="30" customHeight="1" x14ac:dyDescent="0.15">
      <c r="A390" s="57">
        <f t="shared" si="7"/>
        <v>373</v>
      </c>
      <c r="B390" s="97">
        <v>64</v>
      </c>
      <c r="C390" s="9" t="s">
        <v>892</v>
      </c>
      <c r="D390" s="10" t="s">
        <v>608</v>
      </c>
      <c r="E390" s="11" t="s">
        <v>124</v>
      </c>
      <c r="F390" s="13" t="s">
        <v>531</v>
      </c>
      <c r="G390" s="36" t="s">
        <v>1057</v>
      </c>
      <c r="H390" s="13" t="s">
        <v>609</v>
      </c>
      <c r="I390" s="57" t="s">
        <v>74</v>
      </c>
      <c r="J390" s="40"/>
    </row>
    <row r="391" spans="1:10" ht="30" customHeight="1" x14ac:dyDescent="0.15">
      <c r="A391" s="57">
        <f t="shared" si="7"/>
        <v>374</v>
      </c>
      <c r="B391" s="97">
        <v>65</v>
      </c>
      <c r="C391" s="9" t="s">
        <v>678</v>
      </c>
      <c r="D391" s="10" t="s">
        <v>608</v>
      </c>
      <c r="E391" s="11" t="s">
        <v>124</v>
      </c>
      <c r="F391" s="13" t="s">
        <v>531</v>
      </c>
      <c r="G391" s="36" t="s">
        <v>1057</v>
      </c>
      <c r="H391" s="13" t="s">
        <v>609</v>
      </c>
      <c r="I391" s="57" t="s">
        <v>74</v>
      </c>
      <c r="J391" s="40"/>
    </row>
    <row r="392" spans="1:10" ht="30" customHeight="1" x14ac:dyDescent="0.15">
      <c r="A392" s="57">
        <f t="shared" si="7"/>
        <v>375</v>
      </c>
      <c r="B392" s="97">
        <v>65</v>
      </c>
      <c r="C392" s="9" t="s">
        <v>678</v>
      </c>
      <c r="D392" s="10" t="s">
        <v>33</v>
      </c>
      <c r="E392" s="11" t="s">
        <v>34</v>
      </c>
      <c r="F392" s="13" t="s">
        <v>35</v>
      </c>
      <c r="G392" s="36" t="s">
        <v>1057</v>
      </c>
      <c r="H392" s="13" t="s">
        <v>37</v>
      </c>
      <c r="I392" s="57" t="s">
        <v>36</v>
      </c>
      <c r="J392" s="40"/>
    </row>
    <row r="393" spans="1:10" ht="30" customHeight="1" x14ac:dyDescent="0.15">
      <c r="A393" s="57">
        <f t="shared" si="7"/>
        <v>376</v>
      </c>
      <c r="B393" s="97">
        <v>65</v>
      </c>
      <c r="C393" s="9" t="s">
        <v>678</v>
      </c>
      <c r="D393" s="10" t="s">
        <v>565</v>
      </c>
      <c r="E393" s="11" t="s">
        <v>197</v>
      </c>
      <c r="F393" s="13" t="s">
        <v>566</v>
      </c>
      <c r="G393" s="36" t="s">
        <v>1057</v>
      </c>
      <c r="H393" s="13" t="s">
        <v>568</v>
      </c>
      <c r="I393" s="57" t="s">
        <v>567</v>
      </c>
      <c r="J393" s="40"/>
    </row>
    <row r="394" spans="1:10" ht="30" customHeight="1" x14ac:dyDescent="0.15">
      <c r="A394" s="98">
        <f t="shared" si="7"/>
        <v>377</v>
      </c>
      <c r="B394" s="99">
        <v>65</v>
      </c>
      <c r="C394" s="64" t="s">
        <v>678</v>
      </c>
      <c r="D394" s="65" t="s">
        <v>834</v>
      </c>
      <c r="E394" s="66" t="s">
        <v>839</v>
      </c>
      <c r="F394" s="67" t="s">
        <v>837</v>
      </c>
      <c r="G394" s="68" t="s">
        <v>1057</v>
      </c>
      <c r="H394" s="67" t="s">
        <v>533</v>
      </c>
      <c r="I394" s="98" t="s">
        <v>838</v>
      </c>
      <c r="J394" s="110" t="s">
        <v>1050</v>
      </c>
    </row>
    <row r="395" spans="1:10" ht="30" customHeight="1" x14ac:dyDescent="0.15">
      <c r="A395" s="57">
        <f t="shared" si="7"/>
        <v>378</v>
      </c>
      <c r="B395" s="97">
        <v>65</v>
      </c>
      <c r="C395" s="9" t="s">
        <v>678</v>
      </c>
      <c r="D395" s="10" t="s">
        <v>858</v>
      </c>
      <c r="E395" s="11" t="s">
        <v>1075</v>
      </c>
      <c r="F395" s="13" t="s">
        <v>859</v>
      </c>
      <c r="G395" s="36" t="s">
        <v>1057</v>
      </c>
      <c r="H395" s="13" t="s">
        <v>878</v>
      </c>
      <c r="I395" s="107" t="s">
        <v>860</v>
      </c>
      <c r="J395" s="40"/>
    </row>
    <row r="396" spans="1:10" ht="30" customHeight="1" x14ac:dyDescent="0.15">
      <c r="A396" s="57">
        <f t="shared" si="7"/>
        <v>379</v>
      </c>
      <c r="B396" s="97">
        <v>65</v>
      </c>
      <c r="C396" s="9" t="s">
        <v>678</v>
      </c>
      <c r="D396" s="10" t="s">
        <v>92</v>
      </c>
      <c r="E396" s="11" t="s">
        <v>93</v>
      </c>
      <c r="F396" s="13" t="s">
        <v>94</v>
      </c>
      <c r="G396" s="36" t="s">
        <v>1058</v>
      </c>
      <c r="H396" s="13" t="s">
        <v>96</v>
      </c>
      <c r="I396" s="57" t="s">
        <v>95</v>
      </c>
      <c r="J396" s="40"/>
    </row>
    <row r="397" spans="1:10" ht="30" customHeight="1" x14ac:dyDescent="0.15">
      <c r="A397" s="57">
        <f t="shared" si="7"/>
        <v>380</v>
      </c>
      <c r="B397" s="97">
        <v>65</v>
      </c>
      <c r="C397" s="9" t="s">
        <v>678</v>
      </c>
      <c r="D397" s="10" t="s">
        <v>894</v>
      </c>
      <c r="E397" s="11" t="s">
        <v>840</v>
      </c>
      <c r="F397" s="13" t="s">
        <v>895</v>
      </c>
      <c r="G397" s="36" t="s">
        <v>1058</v>
      </c>
      <c r="H397" s="13" t="s">
        <v>896</v>
      </c>
      <c r="I397" s="57" t="s">
        <v>897</v>
      </c>
      <c r="J397" s="40"/>
    </row>
    <row r="398" spans="1:10" ht="30" customHeight="1" x14ac:dyDescent="0.15">
      <c r="A398" s="57">
        <f t="shared" si="7"/>
        <v>381</v>
      </c>
      <c r="B398" s="97">
        <v>65</v>
      </c>
      <c r="C398" s="9" t="s">
        <v>678</v>
      </c>
      <c r="D398" s="10" t="s">
        <v>901</v>
      </c>
      <c r="E398" s="11" t="s">
        <v>1048</v>
      </c>
      <c r="F398" s="13" t="s">
        <v>1049</v>
      </c>
      <c r="G398" s="36" t="s">
        <v>1058</v>
      </c>
      <c r="H398" s="13" t="s">
        <v>1046</v>
      </c>
      <c r="I398" s="57" t="s">
        <v>1045</v>
      </c>
      <c r="J398" s="40"/>
    </row>
    <row r="399" spans="1:10" ht="30" customHeight="1" x14ac:dyDescent="0.15">
      <c r="A399" s="57">
        <f t="shared" si="7"/>
        <v>382</v>
      </c>
      <c r="B399" s="97">
        <v>65</v>
      </c>
      <c r="C399" s="9" t="s">
        <v>678</v>
      </c>
      <c r="D399" s="10" t="s">
        <v>824</v>
      </c>
      <c r="E399" s="11" t="s">
        <v>831</v>
      </c>
      <c r="F399" s="13" t="s">
        <v>830</v>
      </c>
      <c r="G399" s="36" t="s">
        <v>1065</v>
      </c>
      <c r="H399" s="13" t="s">
        <v>604</v>
      </c>
      <c r="I399" s="57" t="s">
        <v>832</v>
      </c>
      <c r="J399" s="40" t="s">
        <v>833</v>
      </c>
    </row>
    <row r="400" spans="1:10" ht="30" customHeight="1" x14ac:dyDescent="0.15">
      <c r="A400" s="57">
        <f t="shared" si="7"/>
        <v>383</v>
      </c>
      <c r="B400" s="97">
        <v>65</v>
      </c>
      <c r="C400" s="9" t="s">
        <v>678</v>
      </c>
      <c r="D400" s="10" t="s">
        <v>902</v>
      </c>
      <c r="E400" s="11" t="s">
        <v>831</v>
      </c>
      <c r="F400" s="13" t="s">
        <v>903</v>
      </c>
      <c r="G400" s="36" t="s">
        <v>1065</v>
      </c>
      <c r="H400" s="13" t="s">
        <v>82</v>
      </c>
      <c r="I400" s="57" t="s">
        <v>1047</v>
      </c>
      <c r="J400" s="40"/>
    </row>
    <row r="401" spans="1:10" ht="30" customHeight="1" x14ac:dyDescent="0.15">
      <c r="A401" s="57">
        <f t="shared" si="7"/>
        <v>384</v>
      </c>
      <c r="B401" s="97">
        <v>65</v>
      </c>
      <c r="C401" s="9" t="s">
        <v>678</v>
      </c>
      <c r="D401" s="10" t="s">
        <v>601</v>
      </c>
      <c r="E401" s="11" t="s">
        <v>118</v>
      </c>
      <c r="F401" s="13" t="s">
        <v>602</v>
      </c>
      <c r="G401" s="36" t="s">
        <v>1061</v>
      </c>
      <c r="H401" s="13" t="s">
        <v>604</v>
      </c>
      <c r="I401" s="57" t="s">
        <v>603</v>
      </c>
      <c r="J401" s="40"/>
    </row>
    <row r="402" spans="1:10" ht="30" customHeight="1" x14ac:dyDescent="0.15">
      <c r="A402" s="57">
        <f t="shared" si="7"/>
        <v>385</v>
      </c>
      <c r="B402" s="97">
        <v>65</v>
      </c>
      <c r="C402" s="9" t="s">
        <v>678</v>
      </c>
      <c r="D402" s="10" t="s">
        <v>548</v>
      </c>
      <c r="E402" s="11" t="s">
        <v>118</v>
      </c>
      <c r="F402" s="13" t="s">
        <v>549</v>
      </c>
      <c r="G402" s="36" t="s">
        <v>1061</v>
      </c>
      <c r="H402" s="13" t="s">
        <v>568</v>
      </c>
      <c r="I402" s="57" t="s">
        <v>550</v>
      </c>
      <c r="J402" s="40"/>
    </row>
    <row r="403" spans="1:10" ht="30" customHeight="1" x14ac:dyDescent="0.15">
      <c r="A403" s="57">
        <f t="shared" ref="A403:A428" si="8">A402+1</f>
        <v>386</v>
      </c>
      <c r="B403" s="97">
        <v>66</v>
      </c>
      <c r="C403" s="9" t="s">
        <v>1082</v>
      </c>
      <c r="D403" s="10" t="s">
        <v>858</v>
      </c>
      <c r="E403" s="11" t="s">
        <v>1075</v>
      </c>
      <c r="F403" s="13" t="s">
        <v>859</v>
      </c>
      <c r="G403" s="36" t="s">
        <v>1057</v>
      </c>
      <c r="H403" s="13" t="s">
        <v>878</v>
      </c>
      <c r="I403" s="107" t="s">
        <v>860</v>
      </c>
      <c r="J403" s="40"/>
    </row>
    <row r="404" spans="1:10" ht="30" customHeight="1" x14ac:dyDescent="0.15">
      <c r="A404" s="98">
        <f t="shared" si="8"/>
        <v>387</v>
      </c>
      <c r="B404" s="99">
        <v>66</v>
      </c>
      <c r="C404" s="64" t="s">
        <v>1082</v>
      </c>
      <c r="D404" s="65" t="s">
        <v>834</v>
      </c>
      <c r="E404" s="66" t="s">
        <v>839</v>
      </c>
      <c r="F404" s="67" t="s">
        <v>837</v>
      </c>
      <c r="G404" s="68" t="s">
        <v>1057</v>
      </c>
      <c r="H404" s="67" t="s">
        <v>533</v>
      </c>
      <c r="I404" s="98" t="s">
        <v>838</v>
      </c>
      <c r="J404" s="110" t="s">
        <v>1050</v>
      </c>
    </row>
    <row r="405" spans="1:10" ht="30" customHeight="1" x14ac:dyDescent="0.15">
      <c r="A405" s="57">
        <f t="shared" si="8"/>
        <v>388</v>
      </c>
      <c r="B405" s="97">
        <v>71</v>
      </c>
      <c r="C405" s="9" t="s">
        <v>15</v>
      </c>
      <c r="D405" s="10" t="s">
        <v>610</v>
      </c>
      <c r="E405" s="11" t="s">
        <v>124</v>
      </c>
      <c r="F405" s="13" t="s">
        <v>611</v>
      </c>
      <c r="G405" s="36" t="s">
        <v>1057</v>
      </c>
      <c r="H405" s="13" t="s">
        <v>880</v>
      </c>
      <c r="I405" s="57" t="s">
        <v>126</v>
      </c>
      <c r="J405" s="40"/>
    </row>
    <row r="406" spans="1:10" ht="30" customHeight="1" x14ac:dyDescent="0.15">
      <c r="A406" s="57">
        <f t="shared" si="8"/>
        <v>389</v>
      </c>
      <c r="B406" s="97">
        <v>71</v>
      </c>
      <c r="C406" s="9" t="s">
        <v>15</v>
      </c>
      <c r="D406" s="10" t="s">
        <v>612</v>
      </c>
      <c r="E406" s="11" t="s">
        <v>148</v>
      </c>
      <c r="F406" s="13" t="s">
        <v>613</v>
      </c>
      <c r="G406" s="36" t="s">
        <v>1058</v>
      </c>
      <c r="H406" s="13" t="s">
        <v>881</v>
      </c>
      <c r="I406" s="57" t="s">
        <v>150</v>
      </c>
      <c r="J406" s="40"/>
    </row>
    <row r="407" spans="1:10" ht="30" customHeight="1" x14ac:dyDescent="0.15">
      <c r="A407" s="57">
        <f t="shared" si="8"/>
        <v>390</v>
      </c>
      <c r="B407" s="97">
        <v>71</v>
      </c>
      <c r="C407" s="9" t="s">
        <v>15</v>
      </c>
      <c r="D407" s="10" t="s">
        <v>614</v>
      </c>
      <c r="E407" s="11" t="s">
        <v>231</v>
      </c>
      <c r="F407" s="13" t="s">
        <v>615</v>
      </c>
      <c r="G407" s="36" t="s">
        <v>1059</v>
      </c>
      <c r="H407" s="13" t="s">
        <v>882</v>
      </c>
      <c r="I407" s="57" t="s">
        <v>616</v>
      </c>
      <c r="J407" s="40"/>
    </row>
    <row r="408" spans="1:10" ht="30" customHeight="1" x14ac:dyDescent="0.15">
      <c r="A408" s="57">
        <f t="shared" si="8"/>
        <v>391</v>
      </c>
      <c r="B408" s="97">
        <v>71</v>
      </c>
      <c r="C408" s="9" t="s">
        <v>15</v>
      </c>
      <c r="D408" s="10" t="s">
        <v>617</v>
      </c>
      <c r="E408" s="11" t="s">
        <v>163</v>
      </c>
      <c r="F408" s="13" t="s">
        <v>618</v>
      </c>
      <c r="G408" s="36" t="s">
        <v>1065</v>
      </c>
      <c r="H408" s="13" t="s">
        <v>885</v>
      </c>
      <c r="I408" s="57" t="s">
        <v>165</v>
      </c>
      <c r="J408" s="40"/>
    </row>
    <row r="409" spans="1:10" ht="30" customHeight="1" x14ac:dyDescent="0.15">
      <c r="A409" s="57">
        <f t="shared" si="8"/>
        <v>392</v>
      </c>
      <c r="B409" s="97">
        <v>71</v>
      </c>
      <c r="C409" s="9" t="s">
        <v>15</v>
      </c>
      <c r="D409" s="10" t="s">
        <v>619</v>
      </c>
      <c r="E409" s="11" t="s">
        <v>63</v>
      </c>
      <c r="F409" s="13" t="s">
        <v>620</v>
      </c>
      <c r="G409" s="36" t="s">
        <v>1060</v>
      </c>
      <c r="H409" s="13" t="s">
        <v>884</v>
      </c>
      <c r="I409" s="57" t="s">
        <v>621</v>
      </c>
      <c r="J409" s="40"/>
    </row>
    <row r="410" spans="1:10" ht="30" customHeight="1" x14ac:dyDescent="0.15">
      <c r="A410" s="57">
        <f t="shared" si="8"/>
        <v>393</v>
      </c>
      <c r="B410" s="97">
        <v>71</v>
      </c>
      <c r="C410" s="9" t="s">
        <v>15</v>
      </c>
      <c r="D410" s="10" t="s">
        <v>622</v>
      </c>
      <c r="E410" s="11" t="s">
        <v>118</v>
      </c>
      <c r="F410" s="13" t="s">
        <v>524</v>
      </c>
      <c r="G410" s="36" t="s">
        <v>1061</v>
      </c>
      <c r="H410" s="13" t="s">
        <v>883</v>
      </c>
      <c r="I410" s="57" t="s">
        <v>623</v>
      </c>
      <c r="J410" s="40"/>
    </row>
    <row r="411" spans="1:10" ht="30" customHeight="1" x14ac:dyDescent="0.15">
      <c r="A411" s="57">
        <f t="shared" si="8"/>
        <v>394</v>
      </c>
      <c r="B411" s="97">
        <v>71</v>
      </c>
      <c r="C411" s="9" t="s">
        <v>15</v>
      </c>
      <c r="D411" s="10" t="s">
        <v>624</v>
      </c>
      <c r="E411" s="11" t="s">
        <v>121</v>
      </c>
      <c r="F411" s="13" t="s">
        <v>314</v>
      </c>
      <c r="G411" s="36" t="s">
        <v>1062</v>
      </c>
      <c r="H411" s="13" t="s">
        <v>626</v>
      </c>
      <c r="I411" s="57" t="s">
        <v>625</v>
      </c>
      <c r="J411" s="40"/>
    </row>
    <row r="412" spans="1:10" ht="30" customHeight="1" x14ac:dyDescent="0.15">
      <c r="A412" s="57">
        <f t="shared" si="8"/>
        <v>395</v>
      </c>
      <c r="B412" s="97">
        <v>71</v>
      </c>
      <c r="C412" s="9" t="s">
        <v>15</v>
      </c>
      <c r="D412" s="10" t="s">
        <v>801</v>
      </c>
      <c r="E412" s="11" t="s">
        <v>802</v>
      </c>
      <c r="F412" s="13" t="s">
        <v>803</v>
      </c>
      <c r="G412" s="59" t="s">
        <v>1064</v>
      </c>
      <c r="H412" s="13" t="s">
        <v>886</v>
      </c>
      <c r="I412" s="57" t="s">
        <v>804</v>
      </c>
      <c r="J412" s="40"/>
    </row>
    <row r="413" spans="1:10" ht="30" customHeight="1" x14ac:dyDescent="0.15">
      <c r="A413" s="57">
        <f t="shared" si="8"/>
        <v>396</v>
      </c>
      <c r="B413" s="97">
        <v>73</v>
      </c>
      <c r="C413" s="9" t="s">
        <v>19</v>
      </c>
      <c r="D413" s="10" t="s">
        <v>633</v>
      </c>
      <c r="E413" s="11" t="s">
        <v>84</v>
      </c>
      <c r="F413" s="13" t="s">
        <v>634</v>
      </c>
      <c r="G413" s="36" t="s">
        <v>1057</v>
      </c>
      <c r="H413" s="13" t="s">
        <v>635</v>
      </c>
      <c r="I413" s="37" t="s">
        <v>721</v>
      </c>
      <c r="J413" s="40"/>
    </row>
    <row r="414" spans="1:10" ht="30" customHeight="1" x14ac:dyDescent="0.15">
      <c r="A414" s="57">
        <f t="shared" si="8"/>
        <v>397</v>
      </c>
      <c r="B414" s="97">
        <v>73</v>
      </c>
      <c r="C414" s="9" t="s">
        <v>19</v>
      </c>
      <c r="D414" s="46" t="s">
        <v>712</v>
      </c>
      <c r="E414" s="37" t="s">
        <v>713</v>
      </c>
      <c r="F414" s="13" t="s">
        <v>714</v>
      </c>
      <c r="G414" s="36" t="s">
        <v>1057</v>
      </c>
      <c r="H414" s="13" t="s">
        <v>715</v>
      </c>
      <c r="I414" s="57" t="s">
        <v>716</v>
      </c>
      <c r="J414" s="40"/>
    </row>
    <row r="415" spans="1:10" ht="30" customHeight="1" x14ac:dyDescent="0.15">
      <c r="A415" s="57">
        <f t="shared" si="8"/>
        <v>398</v>
      </c>
      <c r="B415" s="97">
        <v>73</v>
      </c>
      <c r="C415" s="9" t="s">
        <v>19</v>
      </c>
      <c r="D415" s="10" t="s">
        <v>630</v>
      </c>
      <c r="E415" s="11">
        <v>3960033</v>
      </c>
      <c r="F415" s="13" t="s">
        <v>631</v>
      </c>
      <c r="G415" s="36" t="s">
        <v>1057</v>
      </c>
      <c r="H415" s="13" t="s">
        <v>632</v>
      </c>
      <c r="I415" s="108" t="s">
        <v>720</v>
      </c>
      <c r="J415" s="40"/>
    </row>
    <row r="416" spans="1:10" ht="30" customHeight="1" x14ac:dyDescent="0.15">
      <c r="A416" s="57">
        <f t="shared" si="8"/>
        <v>399</v>
      </c>
      <c r="B416" s="97">
        <v>73</v>
      </c>
      <c r="C416" s="9" t="s">
        <v>19</v>
      </c>
      <c r="D416" s="10" t="s">
        <v>627</v>
      </c>
      <c r="E416" s="11">
        <v>3960111</v>
      </c>
      <c r="F416" s="13" t="s">
        <v>628</v>
      </c>
      <c r="G416" s="36" t="s">
        <v>1057</v>
      </c>
      <c r="H416" s="13" t="s">
        <v>1056</v>
      </c>
      <c r="I416" s="57" t="s">
        <v>629</v>
      </c>
      <c r="J416" s="40"/>
    </row>
    <row r="417" spans="1:10" ht="30" customHeight="1" x14ac:dyDescent="0.15">
      <c r="A417" s="57">
        <f t="shared" si="8"/>
        <v>400</v>
      </c>
      <c r="B417" s="97">
        <v>73</v>
      </c>
      <c r="C417" s="9" t="s">
        <v>19</v>
      </c>
      <c r="D417" s="91" t="s">
        <v>980</v>
      </c>
      <c r="E417" s="11" t="s">
        <v>1075</v>
      </c>
      <c r="F417" s="91" t="s">
        <v>986</v>
      </c>
      <c r="G417" s="36" t="s">
        <v>1057</v>
      </c>
      <c r="H417" s="111" t="s">
        <v>1084</v>
      </c>
      <c r="I417" s="109" t="s">
        <v>992</v>
      </c>
      <c r="J417" s="40"/>
    </row>
    <row r="418" spans="1:10" ht="30" customHeight="1" x14ac:dyDescent="0.15">
      <c r="A418" s="57">
        <f t="shared" si="8"/>
        <v>401</v>
      </c>
      <c r="B418" s="97">
        <v>73</v>
      </c>
      <c r="C418" s="9" t="s">
        <v>19</v>
      </c>
      <c r="D418" s="89" t="s">
        <v>981</v>
      </c>
      <c r="E418" s="90" t="s">
        <v>987</v>
      </c>
      <c r="F418" s="89" t="s">
        <v>988</v>
      </c>
      <c r="G418" s="36" t="s">
        <v>1057</v>
      </c>
      <c r="H418" s="89" t="s">
        <v>225</v>
      </c>
      <c r="I418" s="90" t="s">
        <v>993</v>
      </c>
      <c r="J418" s="40"/>
    </row>
    <row r="419" spans="1:10" ht="30" customHeight="1" x14ac:dyDescent="0.15">
      <c r="A419" s="57">
        <f t="shared" si="8"/>
        <v>402</v>
      </c>
      <c r="B419" s="97">
        <v>73</v>
      </c>
      <c r="C419" s="9" t="s">
        <v>19</v>
      </c>
      <c r="D419" s="89" t="s">
        <v>982</v>
      </c>
      <c r="E419" s="90" t="s">
        <v>987</v>
      </c>
      <c r="F419" s="89" t="s">
        <v>989</v>
      </c>
      <c r="G419" s="36" t="s">
        <v>1057</v>
      </c>
      <c r="H419" s="89" t="s">
        <v>990</v>
      </c>
      <c r="I419" s="90" t="s">
        <v>994</v>
      </c>
      <c r="J419" s="40"/>
    </row>
    <row r="420" spans="1:10" ht="30" customHeight="1" x14ac:dyDescent="0.15">
      <c r="A420" s="57">
        <f t="shared" si="8"/>
        <v>403</v>
      </c>
      <c r="B420" s="97">
        <v>73</v>
      </c>
      <c r="C420" s="9" t="s">
        <v>19</v>
      </c>
      <c r="D420" s="10" t="s">
        <v>640</v>
      </c>
      <c r="E420" s="11">
        <v>3994117</v>
      </c>
      <c r="F420" s="13" t="s">
        <v>641</v>
      </c>
      <c r="G420" s="36" t="s">
        <v>1058</v>
      </c>
      <c r="H420" s="13" t="s">
        <v>643</v>
      </c>
      <c r="I420" s="57" t="s">
        <v>642</v>
      </c>
      <c r="J420" s="40"/>
    </row>
    <row r="421" spans="1:10" ht="30" customHeight="1" x14ac:dyDescent="0.15">
      <c r="A421" s="57">
        <f t="shared" si="8"/>
        <v>404</v>
      </c>
      <c r="B421" s="97">
        <v>73</v>
      </c>
      <c r="C421" s="9" t="s">
        <v>19</v>
      </c>
      <c r="D421" s="10" t="s">
        <v>636</v>
      </c>
      <c r="E421" s="11">
        <v>3994117</v>
      </c>
      <c r="F421" s="13" t="s">
        <v>637</v>
      </c>
      <c r="G421" s="36" t="s">
        <v>1058</v>
      </c>
      <c r="H421" s="13" t="s">
        <v>639</v>
      </c>
      <c r="I421" s="57" t="s">
        <v>638</v>
      </c>
      <c r="J421" s="40"/>
    </row>
    <row r="422" spans="1:10" ht="30" customHeight="1" x14ac:dyDescent="0.15">
      <c r="A422" s="57">
        <f t="shared" si="8"/>
        <v>405</v>
      </c>
      <c r="B422" s="97">
        <v>73</v>
      </c>
      <c r="C422" s="9" t="s">
        <v>19</v>
      </c>
      <c r="D422" s="10" t="s">
        <v>644</v>
      </c>
      <c r="E422" s="11" t="s">
        <v>39</v>
      </c>
      <c r="F422" s="13" t="s">
        <v>645</v>
      </c>
      <c r="G422" s="36" t="s">
        <v>1058</v>
      </c>
      <c r="H422" s="13" t="s">
        <v>888</v>
      </c>
      <c r="I422" s="37" t="s">
        <v>719</v>
      </c>
      <c r="J422" s="40"/>
    </row>
    <row r="423" spans="1:10" ht="30" customHeight="1" x14ac:dyDescent="0.15">
      <c r="A423" s="57">
        <f t="shared" si="8"/>
        <v>406</v>
      </c>
      <c r="B423" s="97">
        <v>73</v>
      </c>
      <c r="C423" s="9" t="s">
        <v>19</v>
      </c>
      <c r="D423" s="89" t="s">
        <v>978</v>
      </c>
      <c r="E423" s="90" t="s">
        <v>840</v>
      </c>
      <c r="F423" s="89" t="s">
        <v>983</v>
      </c>
      <c r="G423" s="36" t="s">
        <v>1058</v>
      </c>
      <c r="H423" s="89" t="s">
        <v>279</v>
      </c>
      <c r="I423" s="90" t="s">
        <v>991</v>
      </c>
      <c r="J423" s="40"/>
    </row>
    <row r="424" spans="1:10" ht="30" customHeight="1" x14ac:dyDescent="0.15">
      <c r="A424" s="57">
        <f t="shared" si="8"/>
        <v>407</v>
      </c>
      <c r="B424" s="97">
        <v>73</v>
      </c>
      <c r="C424" s="9" t="s">
        <v>19</v>
      </c>
      <c r="D424" s="10" t="s">
        <v>646</v>
      </c>
      <c r="E424" s="11">
        <v>3990428</v>
      </c>
      <c r="F424" s="13" t="s">
        <v>647</v>
      </c>
      <c r="G424" s="36" t="s">
        <v>1059</v>
      </c>
      <c r="H424" s="13" t="s">
        <v>295</v>
      </c>
      <c r="I424" s="57" t="s">
        <v>648</v>
      </c>
      <c r="J424" s="40"/>
    </row>
    <row r="425" spans="1:10" ht="30" customHeight="1" x14ac:dyDescent="0.15">
      <c r="A425" s="57">
        <f t="shared" si="8"/>
        <v>408</v>
      </c>
      <c r="B425" s="97">
        <v>73</v>
      </c>
      <c r="C425" s="9" t="s">
        <v>19</v>
      </c>
      <c r="D425" s="10" t="s">
        <v>649</v>
      </c>
      <c r="E425" s="11">
        <v>3994601</v>
      </c>
      <c r="F425" s="13" t="s">
        <v>650</v>
      </c>
      <c r="G425" s="36" t="s">
        <v>1065</v>
      </c>
      <c r="H425" s="13" t="s">
        <v>1055</v>
      </c>
      <c r="I425" s="57" t="s">
        <v>651</v>
      </c>
      <c r="J425" s="40"/>
    </row>
    <row r="426" spans="1:10" s="6" customFormat="1" ht="30" customHeight="1" x14ac:dyDescent="0.15">
      <c r="A426" s="57">
        <f t="shared" si="8"/>
        <v>409</v>
      </c>
      <c r="B426" s="97">
        <v>73</v>
      </c>
      <c r="C426" s="9" t="s">
        <v>19</v>
      </c>
      <c r="D426" s="10" t="s">
        <v>652</v>
      </c>
      <c r="E426" s="11">
        <v>3994601</v>
      </c>
      <c r="F426" s="13" t="s">
        <v>653</v>
      </c>
      <c r="G426" s="36" t="s">
        <v>1065</v>
      </c>
      <c r="H426" s="13" t="s">
        <v>887</v>
      </c>
      <c r="I426" s="57" t="s">
        <v>654</v>
      </c>
      <c r="J426" s="40"/>
    </row>
    <row r="427" spans="1:10" ht="30" customHeight="1" x14ac:dyDescent="0.15">
      <c r="A427" s="57">
        <f t="shared" si="8"/>
        <v>410</v>
      </c>
      <c r="B427" s="97">
        <v>73</v>
      </c>
      <c r="C427" s="9" t="s">
        <v>19</v>
      </c>
      <c r="D427" s="10" t="s">
        <v>853</v>
      </c>
      <c r="E427" s="11" t="s">
        <v>58</v>
      </c>
      <c r="F427" s="13" t="s">
        <v>717</v>
      </c>
      <c r="G427" s="36" t="s">
        <v>1065</v>
      </c>
      <c r="H427" s="13" t="s">
        <v>718</v>
      </c>
      <c r="I427" s="57" t="s">
        <v>654</v>
      </c>
      <c r="J427" s="40"/>
    </row>
    <row r="428" spans="1:10" s="6" customFormat="1" ht="30" customHeight="1" x14ac:dyDescent="0.15">
      <c r="A428" s="57">
        <f t="shared" si="8"/>
        <v>411</v>
      </c>
      <c r="B428" s="97">
        <v>73</v>
      </c>
      <c r="C428" s="9" t="s">
        <v>19</v>
      </c>
      <c r="D428" s="89" t="s">
        <v>979</v>
      </c>
      <c r="E428" s="90" t="s">
        <v>807</v>
      </c>
      <c r="F428" s="89" t="s">
        <v>984</v>
      </c>
      <c r="G428" s="59" t="s">
        <v>1064</v>
      </c>
      <c r="H428" s="89" t="s">
        <v>985</v>
      </c>
      <c r="I428" s="90" t="s">
        <v>808</v>
      </c>
      <c r="J428" s="40"/>
    </row>
    <row r="429" spans="1:10" s="3" customFormat="1" x14ac:dyDescent="0.15">
      <c r="A429" s="1"/>
      <c r="B429" s="14"/>
      <c r="D429" s="4"/>
      <c r="E429" s="4"/>
      <c r="F429" s="4"/>
      <c r="G429" s="41"/>
      <c r="H429" s="41"/>
      <c r="I429" s="1"/>
      <c r="J429" s="4"/>
    </row>
    <row r="430" spans="1:10" s="3" customFormat="1" x14ac:dyDescent="0.15">
      <c r="A430" s="1"/>
      <c r="B430" s="14"/>
      <c r="D430" s="4"/>
      <c r="E430" s="4"/>
      <c r="F430" s="4"/>
      <c r="G430" s="41"/>
      <c r="H430" s="41"/>
      <c r="I430" s="1"/>
      <c r="J430" s="4"/>
    </row>
    <row r="431" spans="1:10" s="3" customFormat="1" x14ac:dyDescent="0.15">
      <c r="A431" s="1"/>
      <c r="B431" s="14"/>
      <c r="D431" s="4"/>
      <c r="E431" s="4"/>
      <c r="F431" s="4"/>
      <c r="G431" s="41"/>
      <c r="H431" s="41"/>
      <c r="I431" s="1"/>
      <c r="J431" s="4"/>
    </row>
    <row r="432" spans="1:10" s="3" customFormat="1" x14ac:dyDescent="0.15">
      <c r="A432" s="1"/>
      <c r="B432" s="14"/>
      <c r="D432" s="4"/>
      <c r="E432" s="4"/>
      <c r="F432" s="4"/>
      <c r="G432" s="41"/>
      <c r="H432" s="41"/>
      <c r="I432" s="1"/>
      <c r="J432" s="4"/>
    </row>
    <row r="433" spans="1:10" s="3" customFormat="1" x14ac:dyDescent="0.15">
      <c r="A433" s="1"/>
      <c r="B433" s="14"/>
      <c r="D433" s="4"/>
      <c r="E433" s="4"/>
      <c r="F433" s="4"/>
      <c r="G433" s="41"/>
      <c r="H433" s="41"/>
      <c r="I433" s="1"/>
      <c r="J433" s="4"/>
    </row>
    <row r="434" spans="1:10" s="3" customFormat="1" x14ac:dyDescent="0.15">
      <c r="A434" s="1"/>
      <c r="B434" s="14"/>
      <c r="D434" s="4"/>
      <c r="E434" s="4"/>
      <c r="F434" s="4"/>
      <c r="G434" s="41"/>
      <c r="H434" s="41"/>
      <c r="I434" s="1"/>
      <c r="J434" s="4"/>
    </row>
    <row r="435" spans="1:10" s="3" customFormat="1" x14ac:dyDescent="0.15">
      <c r="A435" s="1"/>
      <c r="B435" s="14"/>
      <c r="D435" s="4"/>
      <c r="E435" s="4"/>
      <c r="F435" s="4"/>
      <c r="G435" s="41"/>
      <c r="H435" s="41"/>
      <c r="I435" s="1"/>
      <c r="J435" s="4"/>
    </row>
    <row r="436" spans="1:10" s="3" customFormat="1" x14ac:dyDescent="0.15">
      <c r="A436" s="1"/>
      <c r="B436" s="14"/>
      <c r="D436" s="4"/>
      <c r="E436" s="4"/>
      <c r="F436" s="4"/>
      <c r="G436" s="41"/>
      <c r="H436" s="41"/>
      <c r="I436" s="1"/>
      <c r="J436" s="4"/>
    </row>
    <row r="437" spans="1:10" s="3" customFormat="1" x14ac:dyDescent="0.15">
      <c r="A437" s="1"/>
      <c r="B437" s="14"/>
      <c r="D437" s="4"/>
      <c r="E437" s="4"/>
      <c r="F437" s="4"/>
      <c r="G437" s="41"/>
      <c r="H437" s="41"/>
      <c r="I437" s="1"/>
      <c r="J437" s="4"/>
    </row>
    <row r="438" spans="1:10" s="3" customFormat="1" x14ac:dyDescent="0.15">
      <c r="A438" s="1"/>
      <c r="B438" s="14"/>
      <c r="D438" s="4"/>
      <c r="E438" s="4"/>
      <c r="F438" s="4"/>
      <c r="G438" s="41"/>
      <c r="H438" s="41"/>
      <c r="I438" s="1"/>
      <c r="J438" s="4"/>
    </row>
    <row r="439" spans="1:10" s="3" customFormat="1" x14ac:dyDescent="0.15">
      <c r="A439" s="1"/>
      <c r="B439" s="14"/>
      <c r="D439" s="4"/>
      <c r="E439" s="4"/>
      <c r="F439" s="4"/>
      <c r="G439" s="41"/>
      <c r="H439" s="41"/>
      <c r="I439" s="1"/>
      <c r="J439" s="4"/>
    </row>
    <row r="440" spans="1:10" s="3" customFormat="1" x14ac:dyDescent="0.15">
      <c r="A440" s="1"/>
      <c r="B440" s="14"/>
      <c r="D440" s="4"/>
      <c r="E440" s="4"/>
      <c r="F440" s="4"/>
      <c r="G440" s="41"/>
      <c r="H440" s="41"/>
      <c r="I440" s="1"/>
      <c r="J440" s="4"/>
    </row>
    <row r="441" spans="1:10" s="3" customFormat="1" x14ac:dyDescent="0.15">
      <c r="A441" s="1"/>
      <c r="B441" s="14"/>
      <c r="D441" s="4"/>
      <c r="E441" s="4"/>
      <c r="F441" s="4"/>
      <c r="G441" s="41"/>
      <c r="H441" s="41"/>
      <c r="I441" s="1"/>
      <c r="J441" s="4"/>
    </row>
    <row r="442" spans="1:10" s="3" customFormat="1" x14ac:dyDescent="0.15">
      <c r="A442" s="1"/>
      <c r="B442" s="14"/>
      <c r="D442" s="4"/>
      <c r="E442" s="4"/>
      <c r="F442" s="4"/>
      <c r="G442" s="41"/>
      <c r="H442" s="41"/>
      <c r="I442" s="1"/>
      <c r="J442" s="4"/>
    </row>
    <row r="443" spans="1:10" s="3" customFormat="1" x14ac:dyDescent="0.15">
      <c r="A443" s="1"/>
      <c r="B443" s="14"/>
      <c r="D443" s="4"/>
      <c r="E443" s="4"/>
      <c r="F443" s="4"/>
      <c r="G443" s="41"/>
      <c r="H443" s="41"/>
      <c r="I443" s="1"/>
      <c r="J443" s="4"/>
    </row>
    <row r="444" spans="1:10" s="3" customFormat="1" x14ac:dyDescent="0.15">
      <c r="A444" s="1"/>
      <c r="B444" s="14"/>
      <c r="D444" s="4"/>
      <c r="E444" s="4"/>
      <c r="F444" s="4"/>
      <c r="G444" s="41"/>
      <c r="H444" s="41"/>
      <c r="I444" s="1"/>
      <c r="J444" s="4"/>
    </row>
    <row r="445" spans="1:10" s="3" customFormat="1" x14ac:dyDescent="0.15">
      <c r="A445" s="1"/>
      <c r="B445" s="14"/>
      <c r="D445" s="4"/>
      <c r="E445" s="4"/>
      <c r="F445" s="4"/>
      <c r="G445" s="41"/>
      <c r="H445" s="41"/>
      <c r="I445" s="1"/>
      <c r="J445" s="4"/>
    </row>
    <row r="446" spans="1:10" s="3" customFormat="1" x14ac:dyDescent="0.15">
      <c r="A446" s="1"/>
      <c r="B446" s="14"/>
      <c r="D446" s="4"/>
      <c r="E446" s="4"/>
      <c r="F446" s="4"/>
      <c r="G446" s="41"/>
      <c r="H446" s="41"/>
      <c r="I446" s="1"/>
      <c r="J446" s="4"/>
    </row>
    <row r="447" spans="1:10" s="3" customFormat="1" x14ac:dyDescent="0.15">
      <c r="A447" s="1"/>
      <c r="B447" s="14"/>
      <c r="D447" s="4"/>
      <c r="E447" s="4"/>
      <c r="F447" s="4"/>
      <c r="G447" s="41"/>
      <c r="H447" s="41"/>
      <c r="I447" s="1"/>
      <c r="J447" s="4"/>
    </row>
    <row r="448" spans="1:10" s="3" customFormat="1" x14ac:dyDescent="0.15">
      <c r="A448" s="1"/>
      <c r="B448" s="14"/>
      <c r="D448" s="4"/>
      <c r="E448" s="4"/>
      <c r="F448" s="4"/>
      <c r="G448" s="41"/>
      <c r="H448" s="41"/>
      <c r="I448" s="1"/>
      <c r="J448" s="4"/>
    </row>
    <row r="449" spans="1:10" s="3" customFormat="1" x14ac:dyDescent="0.15">
      <c r="A449" s="1"/>
      <c r="B449" s="14"/>
      <c r="D449" s="4"/>
      <c r="E449" s="4"/>
      <c r="F449" s="4"/>
      <c r="G449" s="41"/>
      <c r="H449" s="41"/>
      <c r="I449" s="1"/>
      <c r="J449" s="4"/>
    </row>
  </sheetData>
  <phoneticPr fontId="4"/>
  <conditionalFormatting sqref="D185">
    <cfRule type="duplicateValues" dxfId="6" priority="4"/>
  </conditionalFormatting>
  <conditionalFormatting sqref="D283">
    <cfRule type="duplicateValues" dxfId="5" priority="7"/>
  </conditionalFormatting>
  <conditionalFormatting sqref="D284">
    <cfRule type="duplicateValues" dxfId="4" priority="6"/>
  </conditionalFormatting>
  <conditionalFormatting sqref="D342">
    <cfRule type="duplicateValues" dxfId="3" priority="3"/>
  </conditionalFormatting>
  <conditionalFormatting sqref="D424">
    <cfRule type="duplicateValues" dxfId="2" priority="1"/>
  </conditionalFormatting>
  <conditionalFormatting sqref="H283">
    <cfRule type="containsText" dxfId="1" priority="5" operator="containsText" text="SOYOKAZE">
      <formula>NOT(ISERROR(SEARCH("SOYOKAZE",H283)))</formula>
    </cfRule>
  </conditionalFormatting>
  <conditionalFormatting sqref="H342">
    <cfRule type="containsText" dxfId="0" priority="2" operator="containsText" text="SOYOKAZE">
      <formula>NOT(ISERROR(SEARCH("SOYOKAZE",H342)))</formula>
    </cfRule>
  </conditionalFormatting>
  <printOptions horizontalCentered="1"/>
  <pageMargins left="0.39370078740157483" right="0.39370078740157483" top="0.74803149606299213" bottom="0.59055118110236227" header="0.47244094488188981" footer="0.31496062992125984"/>
  <pageSetup paperSize="9" scale="48" fitToHeight="0" orientation="portrait" r:id="rId1"/>
  <headerFooter>
    <oddHeader>&amp;C&amp;"UD デジタル 教科書体 NP-B,太字"&amp;18上伊那圏域障がい者サービス事業所一覧（令和8年2月現&amp;16在）
                                                                                                            (&amp;14長野県ホームーページ障害福祉サービス等事業者情報より抜粋)</oddHeader>
    <oddFooter>&amp;C&amp;20&amp;P</oddFooter>
  </headerFooter>
  <ignoredErrors>
    <ignoredError sqref="G13" formulaRange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事業所一覧</vt:lpstr>
      <vt:lpstr>事業所一覧!Print_Titles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pc020</dc:creator>
  <cp:lastModifiedBy>kiraria15</cp:lastModifiedBy>
  <cp:lastPrinted>2026-01-29T02:16:56Z</cp:lastPrinted>
  <dcterms:created xsi:type="dcterms:W3CDTF">2021-08-25T01:11:43Z</dcterms:created>
  <dcterms:modified xsi:type="dcterms:W3CDTF">2026-02-02T00:25:38Z</dcterms:modified>
</cp:coreProperties>
</file>